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847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Rel." sheetId="7" r:id="rId8"/>
    <sheet name="g)Estándar2 (E) con %Rel." sheetId="8" r:id="rId9"/>
    <sheet name="h)Estándar3 (E) con %Rel." sheetId="9" r:id="rId10"/>
    <sheet name="i)Estándar4 (E) con %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F6" i="10" l="1"/>
  <c r="F6" i="9"/>
  <c r="F6" i="8"/>
  <c r="F6" i="7"/>
  <c r="F6" i="6"/>
  <c r="F6" i="5"/>
  <c r="F6" i="11"/>
  <c r="B10" i="10"/>
  <c r="B10" i="9"/>
  <c r="B10" i="8"/>
  <c r="B10" i="7"/>
  <c r="B10" i="6"/>
  <c r="B10" i="5"/>
  <c r="B10" i="11"/>
  <c r="B10" i="3"/>
  <c r="F8" i="4"/>
  <c r="F7" i="4"/>
  <c r="F6" i="4"/>
  <c r="F6" i="3"/>
  <c r="B10" i="4"/>
  <c r="A19" i="11" l="1"/>
  <c r="F8" i="11"/>
  <c r="F7" i="11"/>
  <c r="B6" i="11"/>
  <c r="D5" i="11"/>
  <c r="B5" i="11"/>
  <c r="B3" i="11"/>
  <c r="A2" i="11"/>
  <c r="F7" i="9"/>
  <c r="F8" i="9"/>
  <c r="F7" i="8"/>
  <c r="F8" i="8"/>
  <c r="F7" i="7"/>
  <c r="F8" i="7"/>
  <c r="F7" i="6"/>
  <c r="F8" i="6"/>
  <c r="F7" i="5"/>
  <c r="F8" i="5"/>
  <c r="F7" i="3"/>
  <c r="F8" i="3"/>
  <c r="A23" i="10"/>
  <c r="A23" i="9"/>
  <c r="A23" i="8"/>
  <c r="A23" i="7"/>
  <c r="F8" i="10"/>
  <c r="F7" i="10"/>
  <c r="B6" i="10"/>
  <c r="D5" i="10"/>
  <c r="B5" i="10"/>
  <c r="B3" i="10"/>
  <c r="A2" i="10"/>
  <c r="B6" i="9"/>
  <c r="D5" i="9"/>
  <c r="B5" i="9"/>
  <c r="B3" i="9"/>
  <c r="A2" i="9"/>
  <c r="B6" i="8"/>
  <c r="D5" i="8"/>
  <c r="B5" i="8"/>
  <c r="B3" i="8"/>
  <c r="A2" i="8"/>
  <c r="B6" i="7"/>
  <c r="D5" i="7"/>
  <c r="B5" i="7"/>
  <c r="B3" i="7"/>
  <c r="A2" i="7"/>
  <c r="A21" i="6"/>
  <c r="B6" i="6"/>
  <c r="D5" i="6"/>
  <c r="B5" i="6"/>
  <c r="B3" i="6"/>
  <c r="A2" i="6"/>
  <c r="A21" i="5"/>
  <c r="B6" i="5"/>
  <c r="D5" i="5"/>
  <c r="B5" i="5"/>
  <c r="B3" i="5"/>
  <c r="A2" i="5"/>
  <c r="A21" i="4"/>
  <c r="B6" i="4"/>
  <c r="D5" i="4"/>
  <c r="B5" i="4"/>
  <c r="B3" i="4"/>
  <c r="A2" i="4"/>
  <c r="B6" i="3"/>
  <c r="D5" i="3"/>
  <c r="B5" i="3"/>
  <c r="B3" i="3"/>
  <c r="A2" i="3"/>
  <c r="A21" i="3"/>
</calcChain>
</file>

<file path=xl/sharedStrings.xml><?xml version="1.0" encoding="utf-8"?>
<sst xmlns="http://schemas.openxmlformats.org/spreadsheetml/2006/main" count="465" uniqueCount="225">
  <si>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</si>
  <si>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</si>
  <si>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</si>
  <si>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</si>
  <si>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</si>
  <si>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</si>
  <si>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</si>
  <si>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</si>
  <si>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</si>
  <si>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</si>
  <si>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</si>
  <si>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</si>
  <si>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</si>
  <si>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</si>
  <si>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</si>
  <si>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</si>
  <si>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</si>
  <si>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</si>
  <si>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</si>
  <si>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</si>
  <si>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</si>
  <si>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</si>
  <si>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</si>
  <si>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</si>
  <si>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</si>
  <si>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</si>
  <si>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</si>
  <si>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</si>
  <si>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</si>
  <si>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</si>
  <si>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</si>
  <si>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</si>
  <si>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</si>
  <si>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</si>
  <si>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</si>
  <si>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</si>
  <si>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</si>
  <si>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</si>
  <si>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</si>
  <si>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</si>
  <si>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</si>
  <si>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</si>
  <si>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</si>
  <si>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</si>
  <si>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</si>
  <si>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</si>
  <si>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</si>
  <si>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</si>
  <si>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</si>
  <si>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</si>
  <si>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</si>
  <si>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</si>
  <si>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</si>
  <si>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</si>
  <si>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</si>
  <si>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</si>
  <si>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</si>
  <si>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</si>
  <si>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</si>
  <si>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</si>
  <si>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</si>
  <si>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</si>
  <si>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</si>
  <si>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</si>
  <si>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</si>
  <si>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</si>
  <si>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</si>
  <si>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</si>
  <si>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</si>
  <si>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</si>
  <si>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</si>
  <si>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</si>
  <si>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</si>
  <si>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</si>
  <si>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</si>
  <si>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</si>
  <si>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</si>
  <si>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</si>
  <si>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</si>
  <si>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</si>
  <si>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</si>
  <si>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</si>
  <si>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</si>
  <si>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</si>
  <si>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</si>
  <si>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</si>
  <si>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</si>
  <si>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</si>
  <si>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</si>
  <si>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</si>
  <si>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</si>
  <si>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</si>
  <si>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</si>
  <si>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</si>
  <si>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</si>
  <si>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</si>
  <si>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</si>
  <si>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</si>
  <si>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</si>
  <si>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</si>
  <si>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</si>
  <si>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</si>
  <si>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</si>
  <si>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</si>
  <si>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</si>
  <si>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</si>
  <si>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</si>
  <si>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</si>
  <si>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</si>
  <si>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</si>
  <si>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</si>
  <si>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</si>
  <si>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</si>
  <si>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</si>
  <si>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</si>
  <si>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</si>
  <si>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</si>
  <si>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</si>
  <si>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</si>
  <si>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</si>
  <si>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</si>
  <si>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</si>
  <si>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</si>
  <si>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</si>
  <si>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</si>
  <si>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</si>
  <si>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</si>
  <si>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</si>
  <si>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</si>
  <si>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</si>
  <si>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</si>
  <si>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</si>
  <si>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</si>
  <si>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</si>
  <si>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</si>
  <si>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</si>
  <si>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</si>
  <si>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</si>
  <si>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</si>
  <si>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</si>
  <si>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</si>
  <si>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</si>
  <si>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</si>
  <si>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</si>
  <si>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</si>
  <si>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</si>
  <si>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</si>
  <si>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</si>
  <si>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</si>
  <si>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</si>
  <si>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</si>
  <si>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</si>
  <si>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</si>
  <si>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</si>
  <si>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</si>
  <si>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</si>
  <si>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</si>
  <si>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</si>
  <si>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</si>
  <si>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</si>
  <si>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</si>
  <si>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</si>
  <si>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</si>
  <si>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</si>
  <si>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</si>
  <si>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</si>
  <si>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</si>
  <si>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</si>
  <si>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</si>
  <si>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</si>
  <si>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</si>
  <si>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</si>
  <si>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</si>
  <si>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</si>
  <si>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</si>
  <si>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</si>
  <si>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</si>
  <si>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</si>
  <si>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</si>
  <si>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</si>
  <si>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</si>
  <si>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</si>
  <si>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</si>
  <si>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</si>
  <si>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</si>
  <si>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</si>
  <si>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</si>
  <si>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</si>
  <si>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</si>
  <si>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</si>
  <si>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</si>
  <si>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</si>
  <si>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</si>
  <si>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</si>
  <si>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</si>
  <si>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</si>
  <si>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</si>
  <si>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</si>
  <si>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</si>
  <si>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</si>
  <si>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</si>
  <si>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</si>
  <si>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</si>
  <si>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</si>
  <si>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</si>
  <si>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</si>
  <si>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</si>
  <si>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</si>
  <si>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</si>
  <si>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</si>
  <si>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</si>
  <si>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</si>
  <si>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</si>
  <si>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</si>
  <si>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</si>
  <si>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</si>
  <si>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</si>
  <si>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Nombre del VENDEDOR</t>
  </si>
  <si>
    <t>55-0000-0000</t>
  </si>
  <si>
    <t>micorreo@miempresa.com.mx</t>
  </si>
  <si>
    <t>MI EMPRESA</t>
  </si>
  <si>
    <t>Domicilio de MI EMPRESA</t>
  </si>
  <si>
    <t>Colonia de MI EMPRESA</t>
  </si>
  <si>
    <t>XAXX010101000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</si>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</sst>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46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5" fillId="0" borderId="0" xfId="0" applyFont="1" applyAlignment="1">
      <alignment horizontal="centerContinuous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6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6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6" fillId="3" borderId="14" xfId="0" applyFont="1" applyFill="1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15" fontId="5" fillId="0" borderId="0" xfId="0" applyNumberFormat="1" applyFont="1" applyBorder="1" applyAlignment="1">
      <alignment horizontal="left" vertical="center"/>
    </xf>
    <xf numFmtId="0" fontId="0" fillId="6" borderId="0" xfId="0" applyFill="1"/>
    <xf numFmtId="0" fontId="6" fillId="2" borderId="16" xfId="0" applyNumberFormat="1" applyFont="1" applyFill="1" applyBorder="1" applyAlignment="1">
      <alignment vertical="top" wrapText="1"/>
    </xf>
    <xf numFmtId="15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167" fontId="6" fillId="2" borderId="1" xfId="0" applyNumberFormat="1" applyFont="1" applyFill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5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0" fillId="0" borderId="10" xfId="0" applyBorder="1"/>
    <xf numFmtId="167" fontId="4" fillId="0" borderId="6" xfId="0" applyNumberFormat="1" applyFont="1" applyBorder="1" applyAlignment="1">
      <alignment horizontal="center"/>
    </xf>
    <xf numFmtId="15" fontId="5" fillId="0" borderId="5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Continuous"/>
    </xf>
    <xf numFmtId="167" fontId="4" fillId="0" borderId="4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 wrapText="1"/>
    </xf>
    <xf numFmtId="15" fontId="5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15" fontId="5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 vertical="top"/>
    </xf>
    <xf numFmtId="0" fontId="11" fillId="0" borderId="30" xfId="0" applyFont="1" applyFill="1" applyBorder="1" applyAlignment="1">
      <alignment horizontal="center"/>
    </xf>
    <xf numFmtId="167" fontId="11" fillId="0" borderId="21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8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22" xfId="0" applyFont="1" applyBorder="1"/>
    <xf numFmtId="0" fontId="11" fillId="0" borderId="23" xfId="0" applyFont="1" applyBorder="1" applyAlignment="1">
      <alignment horizontal="right"/>
    </xf>
    <xf numFmtId="166" fontId="11" fillId="0" borderId="24" xfId="0" applyNumberFormat="1" applyFont="1" applyBorder="1" applyAlignment="1">
      <alignment horizontal="right" vertical="top"/>
    </xf>
    <xf numFmtId="0" fontId="0" fillId="0" borderId="25" xfId="0" applyFont="1" applyBorder="1"/>
    <xf numFmtId="0" fontId="11" fillId="0" borderId="0" xfId="0" applyFont="1" applyBorder="1" applyAlignment="1">
      <alignment horizontal="right"/>
    </xf>
    <xf numFmtId="166" fontId="11" fillId="0" borderId="26" xfId="0" applyNumberFormat="1" applyFont="1" applyBorder="1" applyAlignment="1">
      <alignment horizontal="right" vertical="top"/>
    </xf>
    <xf numFmtId="0" fontId="11" fillId="0" borderId="27" xfId="0" applyFont="1" applyBorder="1"/>
    <xf numFmtId="0" fontId="0" fillId="0" borderId="28" xfId="0" applyFont="1" applyBorder="1"/>
    <xf numFmtId="166" fontId="11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1" fillId="0" borderId="7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0" fillId="0" borderId="0" xfId="0" applyNumberFormat="1" applyFont="1" applyBorder="1" applyAlignment="1">
      <alignment horizontal="left" vertical="top"/>
    </xf>
    <xf numFmtId="15" fontId="0" fillId="0" borderId="0" xfId="0" applyNumberFormat="1" applyFont="1" applyBorder="1" applyAlignment="1">
      <alignment vertical="top"/>
    </xf>
    <xf numFmtId="0" fontId="0" fillId="0" borderId="2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4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6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166" fontId="11" fillId="0" borderId="24" xfId="0" applyNumberFormat="1" applyFont="1" applyBorder="1" applyAlignment="1">
      <alignment horizontal="center" vertical="top"/>
    </xf>
    <xf numFmtId="10" fontId="11" fillId="0" borderId="26" xfId="0" applyNumberFormat="1" applyFont="1" applyBorder="1" applyAlignment="1">
      <alignment horizontal="right" vertical="top"/>
    </xf>
    <xf numFmtId="0" fontId="11" fillId="0" borderId="28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0" fillId="0" borderId="23" xfId="0" applyFont="1" applyBorder="1"/>
    <xf numFmtId="0" fontId="11" fillId="0" borderId="0" xfId="0" applyFont="1" applyBorder="1"/>
    <xf numFmtId="2" fontId="0" fillId="0" borderId="0" xfId="0" applyNumberFormat="1" applyFont="1" applyAlignment="1">
      <alignment horizontal="center" vertical="top"/>
    </xf>
    <xf numFmtId="0" fontId="11" fillId="0" borderId="30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top" wrapText="1"/>
    </xf>
    <xf numFmtId="0" fontId="5" fillId="0" borderId="33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11" fillId="0" borderId="32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" fillId="2" borderId="1" xfId="4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7" fontId="1" fillId="2" borderId="18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2" borderId="1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15</xdr:row>
      <xdr:rowOff>38100</xdr:rowOff>
    </xdr:from>
    <xdr:to>
      <xdr:col>2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E6" sqref="E6"/>
    </sheetView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57" t="s">
        <v>193</v>
      </c>
      <c r="C1" s="58" t="s">
        <v>216</v>
      </c>
    </row>
    <row r="2" spans="1:3" ht="12.75" customHeight="1" x14ac:dyDescent="0.2">
      <c r="A2" s="13" t="s">
        <v>0</v>
      </c>
      <c r="B2" s="13"/>
      <c r="C2" s="14"/>
    </row>
    <row r="3" spans="1:3" ht="12.75" customHeight="1" x14ac:dyDescent="0.15">
      <c r="A3" s="1"/>
      <c r="B3" s="1"/>
      <c r="C3" s="1"/>
    </row>
    <row r="4" spans="1:3" ht="12.75" customHeight="1" x14ac:dyDescent="0.15">
      <c r="A4" s="15" t="s">
        <v>50</v>
      </c>
      <c r="B4" s="16" t="s">
        <v>2</v>
      </c>
      <c r="C4" s="17" t="s">
        <v>51</v>
      </c>
    </row>
    <row r="5" spans="1:3" ht="12.75" customHeight="1" x14ac:dyDescent="0.15">
      <c r="A5" s="18" t="s">
        <v>3</v>
      </c>
      <c r="B5" s="19"/>
      <c r="C5" s="20"/>
    </row>
    <row r="6" spans="1:3" ht="12.75" customHeight="1" x14ac:dyDescent="0.15">
      <c r="A6" s="21" t="s">
        <v>52</v>
      </c>
      <c r="B6" s="22" t="s">
        <v>4</v>
      </c>
      <c r="C6" s="143" t="s">
        <v>220</v>
      </c>
    </row>
    <row r="7" spans="1:3" ht="12.75" customHeight="1" x14ac:dyDescent="0.15">
      <c r="A7" s="23" t="s">
        <v>53</v>
      </c>
      <c r="B7" s="24" t="s">
        <v>5</v>
      </c>
      <c r="C7" s="144" t="s">
        <v>221</v>
      </c>
    </row>
    <row r="8" spans="1:3" ht="12.75" customHeight="1" x14ac:dyDescent="0.15">
      <c r="A8" s="23" t="s">
        <v>54</v>
      </c>
      <c r="B8" s="24" t="s">
        <v>6</v>
      </c>
      <c r="C8" s="144" t="s">
        <v>222</v>
      </c>
    </row>
    <row r="9" spans="1:3" ht="12.75" customHeight="1" x14ac:dyDescent="0.15">
      <c r="A9" s="23" t="s">
        <v>55</v>
      </c>
      <c r="B9" s="24" t="s">
        <v>7</v>
      </c>
      <c r="C9" s="144" t="s">
        <v>56</v>
      </c>
    </row>
    <row r="10" spans="1:3" ht="12.75" customHeight="1" x14ac:dyDescent="0.15">
      <c r="A10" s="24" t="s">
        <v>57</v>
      </c>
      <c r="B10" s="23" t="s">
        <v>58</v>
      </c>
      <c r="C10" s="144" t="s">
        <v>59</v>
      </c>
    </row>
    <row r="11" spans="1:3" ht="12.75" customHeight="1" x14ac:dyDescent="0.15">
      <c r="A11" s="24" t="s">
        <v>60</v>
      </c>
      <c r="B11" s="24" t="s">
        <v>8</v>
      </c>
      <c r="C11" s="144" t="s">
        <v>223</v>
      </c>
    </row>
    <row r="12" spans="1:3" ht="12.75" customHeight="1" x14ac:dyDescent="0.15">
      <c r="A12" s="24" t="s">
        <v>61</v>
      </c>
      <c r="B12" s="24" t="s">
        <v>9</v>
      </c>
      <c r="C12" s="144" t="s">
        <v>218</v>
      </c>
    </row>
    <row r="13" spans="1:3" ht="12.75" customHeight="1" x14ac:dyDescent="0.15">
      <c r="A13" s="24" t="s">
        <v>62</v>
      </c>
      <c r="B13" s="24" t="s">
        <v>10</v>
      </c>
      <c r="C13" s="26" t="s">
        <v>219</v>
      </c>
    </row>
    <row r="14" spans="1:3" ht="12.75" customHeight="1" x14ac:dyDescent="0.15">
      <c r="A14" s="23" t="s">
        <v>63</v>
      </c>
      <c r="B14" s="24" t="s">
        <v>11</v>
      </c>
      <c r="C14" s="145">
        <v>1234567</v>
      </c>
    </row>
    <row r="15" spans="1:3" ht="12.75" customHeight="1" x14ac:dyDescent="0.15">
      <c r="A15" s="23" t="s">
        <v>64</v>
      </c>
      <c r="B15" s="24" t="s">
        <v>12</v>
      </c>
      <c r="C15" s="145">
        <v>12345678</v>
      </c>
    </row>
    <row r="16" spans="1:3" ht="12.75" customHeight="1" x14ac:dyDescent="0.15">
      <c r="A16" s="23" t="s">
        <v>65</v>
      </c>
      <c r="B16" s="24" t="s">
        <v>13</v>
      </c>
      <c r="C16" s="145">
        <v>123456789</v>
      </c>
    </row>
    <row r="17" spans="1:3" ht="12.75" customHeight="1" x14ac:dyDescent="0.15">
      <c r="A17" s="23" t="s">
        <v>66</v>
      </c>
      <c r="B17" s="24" t="s">
        <v>15</v>
      </c>
      <c r="C17" s="144" t="s">
        <v>224</v>
      </c>
    </row>
    <row r="18" spans="1:3" ht="12.75" customHeight="1" x14ac:dyDescent="0.15">
      <c r="A18" s="23" t="s">
        <v>67</v>
      </c>
      <c r="B18" s="24" t="s">
        <v>16</v>
      </c>
      <c r="C18" s="144" t="s">
        <v>68</v>
      </c>
    </row>
    <row r="19" spans="1:3" ht="12.75" customHeight="1" x14ac:dyDescent="0.15">
      <c r="A19" s="18" t="s">
        <v>69</v>
      </c>
      <c r="B19" s="28"/>
      <c r="C19" s="20"/>
    </row>
    <row r="20" spans="1:3" ht="63.75" x14ac:dyDescent="0.15">
      <c r="A20" s="23" t="s">
        <v>70</v>
      </c>
      <c r="B20" s="23" t="s">
        <v>71</v>
      </c>
      <c r="C20" s="29" t="s">
        <v>72</v>
      </c>
    </row>
    <row r="21" spans="1:3" ht="12.75" customHeight="1" x14ac:dyDescent="0.15">
      <c r="A21" s="24" t="s">
        <v>73</v>
      </c>
      <c r="B21" s="24" t="s">
        <v>74</v>
      </c>
      <c r="C21" s="25" t="s">
        <v>75</v>
      </c>
    </row>
    <row r="22" spans="1:3" ht="12.75" customHeight="1" x14ac:dyDescent="0.15">
      <c r="A22" s="24" t="s">
        <v>76</v>
      </c>
      <c r="B22" s="24" t="s">
        <v>77</v>
      </c>
      <c r="C22" s="25" t="s">
        <v>78</v>
      </c>
    </row>
    <row r="23" spans="1:3" ht="12.75" customHeight="1" x14ac:dyDescent="0.15">
      <c r="A23" s="24" t="s">
        <v>79</v>
      </c>
      <c r="B23" s="24" t="s">
        <v>80</v>
      </c>
      <c r="C23" s="25" t="s">
        <v>80</v>
      </c>
    </row>
    <row r="24" spans="1:3" ht="12.75" customHeight="1" x14ac:dyDescent="0.15">
      <c r="A24" s="24" t="s">
        <v>81</v>
      </c>
      <c r="B24" s="24" t="s">
        <v>82</v>
      </c>
      <c r="C24" s="25" t="s">
        <v>82</v>
      </c>
    </row>
    <row r="25" spans="1:3" ht="12.75" customHeight="1" x14ac:dyDescent="0.15">
      <c r="A25" s="24" t="s">
        <v>83</v>
      </c>
      <c r="B25" s="24" t="s">
        <v>84</v>
      </c>
      <c r="C25" s="25" t="s">
        <v>84</v>
      </c>
    </row>
    <row r="26" spans="1:3" ht="12.75" customHeight="1" x14ac:dyDescent="0.15">
      <c r="A26" s="24" t="s">
        <v>85</v>
      </c>
      <c r="B26" s="24" t="s">
        <v>86</v>
      </c>
      <c r="C26" s="25" t="s">
        <v>86</v>
      </c>
    </row>
    <row r="27" spans="1:3" ht="12.75" customHeight="1" x14ac:dyDescent="0.15">
      <c r="A27" s="24" t="s">
        <v>87</v>
      </c>
      <c r="B27" s="24" t="s">
        <v>88</v>
      </c>
      <c r="C27" s="25" t="s">
        <v>88</v>
      </c>
    </row>
    <row r="28" spans="1:3" ht="12.75" customHeight="1" x14ac:dyDescent="0.15">
      <c r="A28" s="24" t="s">
        <v>89</v>
      </c>
      <c r="B28" s="24" t="s">
        <v>90</v>
      </c>
      <c r="C28" s="25" t="s">
        <v>90</v>
      </c>
    </row>
    <row r="29" spans="1:3" ht="12.75" customHeight="1" x14ac:dyDescent="0.15">
      <c r="A29" s="24" t="s">
        <v>91</v>
      </c>
      <c r="B29" s="24" t="s">
        <v>92</v>
      </c>
      <c r="C29" s="25" t="s">
        <v>92</v>
      </c>
    </row>
    <row r="30" spans="1:3" ht="12.75" customHeight="1" x14ac:dyDescent="0.15">
      <c r="A30" s="62" t="s">
        <v>197</v>
      </c>
      <c r="B30" s="63" t="s">
        <v>198</v>
      </c>
      <c r="C30" s="64" t="s">
        <v>198</v>
      </c>
    </row>
    <row r="31" spans="1:3" ht="12.75" customHeight="1" x14ac:dyDescent="0.15">
      <c r="A31" s="65" t="s">
        <v>199</v>
      </c>
      <c r="B31" s="63" t="s">
        <v>200</v>
      </c>
      <c r="C31" s="64" t="s">
        <v>200</v>
      </c>
    </row>
    <row r="32" spans="1:3" ht="12.75" customHeight="1" x14ac:dyDescent="0.15">
      <c r="A32" s="62" t="s">
        <v>201</v>
      </c>
      <c r="B32" s="63" t="s">
        <v>202</v>
      </c>
      <c r="C32" s="64" t="s">
        <v>202</v>
      </c>
    </row>
    <row r="33" spans="1:3" ht="12.75" customHeight="1" x14ac:dyDescent="0.15">
      <c r="A33" s="18" t="s">
        <v>17</v>
      </c>
      <c r="B33" s="28"/>
      <c r="C33" s="20"/>
    </row>
    <row r="34" spans="1:3" ht="12.75" customHeight="1" x14ac:dyDescent="0.15">
      <c r="A34" s="23" t="s">
        <v>93</v>
      </c>
      <c r="B34" s="24" t="s">
        <v>18</v>
      </c>
      <c r="C34" s="69">
        <v>40017</v>
      </c>
    </row>
    <row r="35" spans="1:3" ht="12.75" customHeight="1" x14ac:dyDescent="0.15">
      <c r="A35" s="23" t="s">
        <v>94</v>
      </c>
      <c r="B35" s="24" t="s">
        <v>19</v>
      </c>
      <c r="C35" s="27" t="s">
        <v>95</v>
      </c>
    </row>
    <row r="36" spans="1:3" ht="12.75" customHeight="1" x14ac:dyDescent="0.15">
      <c r="A36" s="23" t="s">
        <v>96</v>
      </c>
      <c r="B36" s="23" t="s">
        <v>97</v>
      </c>
      <c r="C36" s="25" t="s">
        <v>98</v>
      </c>
    </row>
    <row r="37" spans="1:3" ht="12.75" customHeight="1" x14ac:dyDescent="0.15">
      <c r="A37" s="18" t="s">
        <v>20</v>
      </c>
      <c r="B37" s="28"/>
      <c r="C37" s="30"/>
    </row>
    <row r="38" spans="1:3" ht="12.75" customHeight="1" x14ac:dyDescent="0.15">
      <c r="A38" s="59" t="s">
        <v>194</v>
      </c>
      <c r="B38" s="60" t="s">
        <v>195</v>
      </c>
      <c r="C38" s="61" t="s">
        <v>196</v>
      </c>
    </row>
    <row r="39" spans="1:3" ht="153" x14ac:dyDescent="0.15">
      <c r="A39" s="23" t="s">
        <v>99</v>
      </c>
      <c r="B39" s="24" t="s">
        <v>21</v>
      </c>
      <c r="C39" s="54" t="s">
        <v>182</v>
      </c>
    </row>
    <row r="40" spans="1:3" ht="12.75" customHeight="1" x14ac:dyDescent="0.15">
      <c r="A40" s="23" t="s">
        <v>100</v>
      </c>
      <c r="B40" s="24" t="s">
        <v>22</v>
      </c>
      <c r="C40" s="25" t="s">
        <v>101</v>
      </c>
    </row>
    <row r="41" spans="1:3" ht="12.75" customHeight="1" x14ac:dyDescent="0.15">
      <c r="A41" s="23" t="s">
        <v>102</v>
      </c>
      <c r="B41" s="24" t="s">
        <v>103</v>
      </c>
      <c r="C41" s="25" t="s">
        <v>103</v>
      </c>
    </row>
    <row r="42" spans="1:3" ht="12.75" customHeight="1" x14ac:dyDescent="0.15">
      <c r="A42" s="23" t="s">
        <v>104</v>
      </c>
      <c r="B42" s="24" t="s">
        <v>23</v>
      </c>
      <c r="C42" s="25" t="s">
        <v>56</v>
      </c>
    </row>
    <row r="43" spans="1:3" ht="12.75" customHeight="1" x14ac:dyDescent="0.15">
      <c r="A43" s="23" t="s">
        <v>105</v>
      </c>
      <c r="B43" s="23" t="s">
        <v>106</v>
      </c>
      <c r="C43" s="25" t="s">
        <v>59</v>
      </c>
    </row>
    <row r="44" spans="1:3" ht="12.75" customHeight="1" x14ac:dyDescent="0.15">
      <c r="A44" s="23" t="s">
        <v>107</v>
      </c>
      <c r="B44" s="23" t="s">
        <v>108</v>
      </c>
      <c r="C44" s="25" t="s">
        <v>108</v>
      </c>
    </row>
    <row r="45" spans="1:3" ht="12.75" customHeight="1" x14ac:dyDescent="0.15">
      <c r="A45" s="23" t="s">
        <v>109</v>
      </c>
      <c r="B45" s="23" t="s">
        <v>110</v>
      </c>
      <c r="C45" s="25" t="s">
        <v>110</v>
      </c>
    </row>
    <row r="46" spans="1:3" ht="12.75" customHeight="1" x14ac:dyDescent="0.15">
      <c r="A46" s="23" t="s">
        <v>111</v>
      </c>
      <c r="B46" s="23" t="s">
        <v>112</v>
      </c>
      <c r="C46" s="25" t="s">
        <v>112</v>
      </c>
    </row>
    <row r="47" spans="1:3" ht="12.75" customHeight="1" x14ac:dyDescent="0.15">
      <c r="A47" s="23" t="s">
        <v>113</v>
      </c>
      <c r="B47" s="23" t="s">
        <v>114</v>
      </c>
      <c r="C47" s="25" t="s">
        <v>114</v>
      </c>
    </row>
    <row r="48" spans="1:3" ht="12.75" customHeight="1" x14ac:dyDescent="0.15">
      <c r="A48" s="23" t="s">
        <v>115</v>
      </c>
      <c r="B48" s="23" t="s">
        <v>116</v>
      </c>
      <c r="C48" s="25" t="s">
        <v>117</v>
      </c>
    </row>
    <row r="49" spans="1:3" ht="12.75" customHeight="1" x14ac:dyDescent="0.15">
      <c r="A49" s="66" t="s">
        <v>203</v>
      </c>
      <c r="B49" s="66" t="s">
        <v>204</v>
      </c>
      <c r="C49" s="138" t="s">
        <v>205</v>
      </c>
    </row>
    <row r="50" spans="1:3" ht="12.75" customHeight="1" x14ac:dyDescent="0.15">
      <c r="A50" s="66" t="s">
        <v>206</v>
      </c>
      <c r="B50" s="66" t="s">
        <v>207</v>
      </c>
      <c r="C50" s="138" t="s">
        <v>217</v>
      </c>
    </row>
    <row r="51" spans="1:3" ht="12.75" customHeight="1" x14ac:dyDescent="0.15">
      <c r="A51" s="66" t="s">
        <v>208</v>
      </c>
      <c r="B51" s="66" t="s">
        <v>209</v>
      </c>
      <c r="C51" s="138" t="s">
        <v>210</v>
      </c>
    </row>
    <row r="52" spans="1:3" ht="12.75" customHeight="1" x14ac:dyDescent="0.15">
      <c r="A52" s="66" t="s">
        <v>211</v>
      </c>
      <c r="B52" s="66" t="s">
        <v>212</v>
      </c>
      <c r="C52" s="138" t="s">
        <v>218</v>
      </c>
    </row>
    <row r="53" spans="1:3" ht="12.75" customHeight="1" x14ac:dyDescent="0.15">
      <c r="A53" s="66" t="s">
        <v>213</v>
      </c>
      <c r="B53" s="66" t="s">
        <v>214</v>
      </c>
      <c r="C53" s="26" t="s">
        <v>219</v>
      </c>
    </row>
    <row r="54" spans="1:3" ht="12.75" customHeight="1" x14ac:dyDescent="0.15">
      <c r="A54" s="23" t="s">
        <v>118</v>
      </c>
      <c r="B54" s="24" t="s">
        <v>119</v>
      </c>
      <c r="C54" s="139">
        <v>40026</v>
      </c>
    </row>
    <row r="55" spans="1:3" ht="12.75" customHeight="1" x14ac:dyDescent="0.15">
      <c r="A55" s="32" t="s">
        <v>120</v>
      </c>
      <c r="B55" s="33" t="s">
        <v>121</v>
      </c>
      <c r="C55" s="140">
        <v>40178</v>
      </c>
    </row>
    <row r="56" spans="1:3" ht="12.75" customHeight="1" x14ac:dyDescent="0.15">
      <c r="A56" s="23" t="s">
        <v>122</v>
      </c>
      <c r="B56" s="24" t="s">
        <v>123</v>
      </c>
      <c r="C56" s="141">
        <v>100000</v>
      </c>
    </row>
    <row r="57" spans="1:3" ht="12.75" customHeight="1" x14ac:dyDescent="0.15">
      <c r="A57" s="23" t="s">
        <v>124</v>
      </c>
      <c r="B57" s="24" t="s">
        <v>125</v>
      </c>
      <c r="C57" s="141">
        <v>7722</v>
      </c>
    </row>
    <row r="58" spans="1:3" ht="12.75" customHeight="1" x14ac:dyDescent="0.15">
      <c r="A58" s="23" t="s">
        <v>126</v>
      </c>
      <c r="B58" s="24" t="s">
        <v>127</v>
      </c>
      <c r="C58" s="142">
        <v>0.15</v>
      </c>
    </row>
    <row r="59" spans="1:3" ht="12.75" customHeight="1" x14ac:dyDescent="0.15">
      <c r="A59" s="18" t="s">
        <v>24</v>
      </c>
      <c r="B59" s="28"/>
      <c r="C59" s="20"/>
    </row>
    <row r="60" spans="1:3" ht="12.75" customHeight="1" x14ac:dyDescent="0.15">
      <c r="A60" s="24" t="s">
        <v>128</v>
      </c>
      <c r="B60" s="24" t="s">
        <v>129</v>
      </c>
      <c r="C60" s="25">
        <v>153</v>
      </c>
    </row>
    <row r="61" spans="1:3" ht="12.75" customHeight="1" x14ac:dyDescent="0.15">
      <c r="A61" s="24" t="s">
        <v>130</v>
      </c>
      <c r="B61" s="24" t="s">
        <v>131</v>
      </c>
      <c r="C61" s="25">
        <v>133</v>
      </c>
    </row>
    <row r="62" spans="1:3" ht="12.75" customHeight="1" x14ac:dyDescent="0.15">
      <c r="A62" s="23" t="s">
        <v>132</v>
      </c>
      <c r="B62" s="23" t="s">
        <v>133</v>
      </c>
      <c r="C62" s="25">
        <v>2</v>
      </c>
    </row>
    <row r="63" spans="1:3" ht="12.75" customHeight="1" x14ac:dyDescent="0.15">
      <c r="A63" s="23" t="s">
        <v>134</v>
      </c>
      <c r="B63" s="23" t="s">
        <v>135</v>
      </c>
      <c r="C63" s="25" t="s">
        <v>136</v>
      </c>
    </row>
    <row r="64" spans="1:3" ht="12.75" customHeight="1" x14ac:dyDescent="0.15">
      <c r="A64" s="23" t="s">
        <v>137</v>
      </c>
      <c r="B64" s="23" t="s">
        <v>138</v>
      </c>
      <c r="C64" s="25" t="s">
        <v>139</v>
      </c>
    </row>
    <row r="65" spans="1:3" ht="12.75" customHeight="1" x14ac:dyDescent="0.15">
      <c r="A65" s="23" t="s">
        <v>140</v>
      </c>
      <c r="B65" s="23" t="s">
        <v>141</v>
      </c>
      <c r="C65" s="25" t="s">
        <v>142</v>
      </c>
    </row>
    <row r="66" spans="1:3" ht="12.75" customHeight="1" x14ac:dyDescent="0.15">
      <c r="A66" s="23" t="s">
        <v>143</v>
      </c>
      <c r="B66" s="23" t="s">
        <v>144</v>
      </c>
      <c r="C66" s="25" t="s">
        <v>145</v>
      </c>
    </row>
    <row r="67" spans="1:3" ht="12.75" customHeight="1" x14ac:dyDescent="0.15">
      <c r="A67" s="34" t="s">
        <v>25</v>
      </c>
      <c r="B67" s="35"/>
      <c r="C67" s="36"/>
    </row>
    <row r="68" spans="1:3" ht="12.75" customHeight="1" x14ac:dyDescent="0.15">
      <c r="A68" s="23" t="s">
        <v>146</v>
      </c>
      <c r="B68" s="24" t="s">
        <v>26</v>
      </c>
      <c r="C68" s="25" t="s">
        <v>147</v>
      </c>
    </row>
    <row r="69" spans="1:3" ht="12.75" customHeight="1" x14ac:dyDescent="0.15">
      <c r="A69" s="23" t="s">
        <v>148</v>
      </c>
      <c r="B69" s="24" t="s">
        <v>27</v>
      </c>
      <c r="C69" s="69">
        <v>39995</v>
      </c>
    </row>
    <row r="70" spans="1:3" ht="12.75" customHeight="1" x14ac:dyDescent="0.15">
      <c r="A70" s="37" t="s">
        <v>149</v>
      </c>
      <c r="B70" s="24" t="s">
        <v>28</v>
      </c>
      <c r="C70" s="31" t="s">
        <v>150</v>
      </c>
    </row>
  </sheetData>
  <hyperlinks>
    <hyperlink ref="C53" r:id="rId1"/>
    <hyperlink ref="C1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61" customWidth="1"/>
    <col min="3" max="3" width="11.59765625" customWidth="1"/>
    <col min="4" max="4" width="18" customWidth="1"/>
    <col min="5" max="5" width="13.3984375" bestFit="1" customWidth="1"/>
    <col min="6" max="6" width="13.796875" bestFit="1" customWidth="1"/>
    <col min="7" max="7" width="7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36" t="str">
        <f>razonsocial</f>
        <v>MI EMPRESA</v>
      </c>
      <c r="B2" s="137"/>
      <c r="C2" s="137"/>
      <c r="D2" s="137"/>
      <c r="E2" s="70"/>
      <c r="F2" s="11"/>
    </row>
    <row r="3" spans="1:7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7" ht="11.25" x14ac:dyDescent="0.2">
      <c r="A4" s="73"/>
      <c r="B4" s="130"/>
      <c r="C4" s="130"/>
      <c r="D4" s="130"/>
      <c r="E4" s="6"/>
      <c r="F4" s="5"/>
    </row>
    <row r="5" spans="1:7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7">
        <f>fechadeconcurso</f>
        <v>40017</v>
      </c>
      <c r="E5" s="6"/>
      <c r="F5" s="5"/>
    </row>
    <row r="6" spans="1:7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85" t="str">
        <f>plazocalculado&amp;" días"</f>
        <v>153 días</v>
      </c>
    </row>
    <row r="7" spans="1:7" ht="11.25" x14ac:dyDescent="0.2">
      <c r="A7" s="73"/>
      <c r="B7" s="132"/>
      <c r="C7" s="132"/>
      <c r="D7" s="132"/>
      <c r="E7" s="82" t="s">
        <v>166</v>
      </c>
      <c r="F7" s="84">
        <f>fechainicio</f>
        <v>40026</v>
      </c>
    </row>
    <row r="8" spans="1:7" ht="11.25" x14ac:dyDescent="0.2">
      <c r="A8" s="73"/>
      <c r="B8" s="132"/>
      <c r="C8" s="132"/>
      <c r="D8" s="132"/>
      <c r="E8" s="47" t="s">
        <v>167</v>
      </c>
      <c r="F8" s="84">
        <f>fechaterminacion</f>
        <v>40178</v>
      </c>
    </row>
    <row r="9" spans="1:7" ht="11.25" x14ac:dyDescent="0.2">
      <c r="A9" s="73"/>
      <c r="B9" s="132"/>
      <c r="C9" s="132"/>
      <c r="D9" s="132"/>
      <c r="E9" s="47"/>
      <c r="F9" s="84"/>
    </row>
    <row r="10" spans="1:7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E10" s="71"/>
      <c r="F10" s="8"/>
    </row>
    <row r="11" spans="1:7" ht="12.75" thickTop="1" thickBot="1" x14ac:dyDescent="0.25">
      <c r="A11" s="131" t="s">
        <v>45</v>
      </c>
      <c r="B11" s="131"/>
      <c r="C11" s="131"/>
      <c r="D11" s="131"/>
      <c r="E11" s="9"/>
      <c r="F11" s="9"/>
      <c r="G11" s="12"/>
    </row>
    <row r="12" spans="1:7" ht="10.5" thickTop="1" thickBot="1" x14ac:dyDescent="0.2">
      <c r="A12" s="107" t="s">
        <v>46</v>
      </c>
      <c r="B12" s="109" t="s">
        <v>47</v>
      </c>
      <c r="C12" s="109" t="s">
        <v>48</v>
      </c>
      <c r="D12" s="87" t="s">
        <v>31</v>
      </c>
      <c r="E12" s="88"/>
      <c r="F12" s="88"/>
    </row>
    <row r="13" spans="1:7" ht="12" thickTop="1" x14ac:dyDescent="0.2">
      <c r="A13" s="88" t="s">
        <v>41</v>
      </c>
      <c r="B13" s="89"/>
      <c r="C13" s="89"/>
      <c r="D13" s="88"/>
      <c r="E13" s="88"/>
      <c r="F13" s="88"/>
      <c r="G13" s="3"/>
    </row>
    <row r="14" spans="1:7" x14ac:dyDescent="0.15">
      <c r="A14" s="90" t="s">
        <v>32</v>
      </c>
      <c r="B14" s="91" t="s">
        <v>151</v>
      </c>
      <c r="C14" s="125" t="s">
        <v>152</v>
      </c>
      <c r="D14" s="92" t="s">
        <v>168</v>
      </c>
      <c r="E14" s="88"/>
      <c r="F14" s="88"/>
    </row>
    <row r="15" spans="1:7" x14ac:dyDescent="0.15">
      <c r="A15" s="93"/>
      <c r="B15" s="94"/>
      <c r="C15" s="115"/>
      <c r="D15" s="95" t="s">
        <v>170</v>
      </c>
      <c r="E15" s="88"/>
      <c r="F15" s="88"/>
    </row>
    <row r="16" spans="1:7" x14ac:dyDescent="0.15">
      <c r="A16" s="93"/>
      <c r="B16" s="94"/>
      <c r="C16" s="115"/>
      <c r="D16" s="96"/>
      <c r="E16" s="88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123"/>
      <c r="C18" s="98"/>
      <c r="D18" s="119"/>
      <c r="E18" s="88"/>
      <c r="F18" s="88"/>
    </row>
    <row r="19" spans="1:6" s="3" customFormat="1" ht="11.25" x14ac:dyDescent="0.2">
      <c r="A19" s="100"/>
      <c r="B19" s="124"/>
      <c r="C19" s="101" t="s">
        <v>159</v>
      </c>
      <c r="D19" s="102" t="s">
        <v>172</v>
      </c>
      <c r="E19" s="88"/>
      <c r="F19" s="88"/>
    </row>
    <row r="20" spans="1:6" s="3" customFormat="1" ht="11.25" x14ac:dyDescent="0.2">
      <c r="A20" s="100"/>
      <c r="B20" s="124"/>
      <c r="C20" s="101" t="s">
        <v>160</v>
      </c>
      <c r="D20" s="102" t="s">
        <v>173</v>
      </c>
      <c r="E20" s="88"/>
      <c r="F20" s="88"/>
    </row>
    <row r="21" spans="1:6" s="3" customFormat="1" ht="11.25" x14ac:dyDescent="0.2">
      <c r="A21" s="100"/>
      <c r="B21" s="124"/>
      <c r="C21" s="101" t="s">
        <v>191</v>
      </c>
      <c r="D21" s="120" t="s">
        <v>183</v>
      </c>
      <c r="E21" s="88"/>
      <c r="F21" s="88"/>
    </row>
    <row r="22" spans="1:6" x14ac:dyDescent="0.15">
      <c r="A22" s="100"/>
      <c r="B22" s="124"/>
      <c r="C22" s="101" t="s">
        <v>192</v>
      </c>
      <c r="D22" s="120" t="s">
        <v>185</v>
      </c>
      <c r="E22" s="88"/>
      <c r="F22" s="88"/>
    </row>
    <row r="23" spans="1:6" x14ac:dyDescent="0.15">
      <c r="A23" s="103" t="str">
        <f>cargo&amp;": "&amp;responsable</f>
        <v>DIRECTOR GENERAL: ENCARGADO CORRESPONDIENTE</v>
      </c>
      <c r="B23" s="104"/>
      <c r="C23" s="121"/>
      <c r="D23" s="105"/>
      <c r="E23" s="88"/>
      <c r="F23" s="88"/>
    </row>
    <row r="24" spans="1:6" x14ac:dyDescent="0.15">
      <c r="A24" s="88"/>
      <c r="B24" s="88"/>
      <c r="C24" s="88"/>
      <c r="D24" s="88"/>
      <c r="E24" s="88"/>
      <c r="F24" s="88" t="s">
        <v>42</v>
      </c>
    </row>
  </sheetData>
  <mergeCells count="4">
    <mergeCell ref="A2:D2"/>
    <mergeCell ref="B3:D4"/>
    <mergeCell ref="A11:D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14" customWidth="1"/>
    <col min="4" max="5" width="18" customWidth="1"/>
    <col min="6" max="6" width="12.796875" customWidth="1"/>
    <col min="7" max="7" width="9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7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7" ht="11.25" x14ac:dyDescent="0.2">
      <c r="A4" s="73"/>
      <c r="B4" s="130"/>
      <c r="C4" s="130"/>
      <c r="D4" s="130"/>
      <c r="E4" s="6"/>
      <c r="F4" s="5"/>
    </row>
    <row r="5" spans="1:7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7">
        <f>fechadeconcurso</f>
        <v>40017</v>
      </c>
      <c r="E5" s="6"/>
      <c r="F5" s="5"/>
    </row>
    <row r="6" spans="1:7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7" ht="11.25" x14ac:dyDescent="0.2">
      <c r="A7" s="73"/>
      <c r="B7" s="132"/>
      <c r="C7" s="132"/>
      <c r="D7" s="132"/>
      <c r="E7" s="82" t="s">
        <v>166</v>
      </c>
      <c r="F7" s="84">
        <f>fechainicio</f>
        <v>40026</v>
      </c>
    </row>
    <row r="8" spans="1:7" ht="11.25" x14ac:dyDescent="0.2">
      <c r="A8" s="73"/>
      <c r="B8" s="132"/>
      <c r="C8" s="132"/>
      <c r="D8" s="132"/>
      <c r="E8" s="47" t="s">
        <v>167</v>
      </c>
      <c r="F8" s="83">
        <f>fechaterminacion</f>
        <v>40178</v>
      </c>
      <c r="G8" s="74"/>
    </row>
    <row r="9" spans="1:7" ht="11.25" x14ac:dyDescent="0.2">
      <c r="A9" s="73"/>
      <c r="B9" s="132"/>
      <c r="C9" s="132"/>
      <c r="D9" s="132"/>
      <c r="E9" s="47"/>
      <c r="F9" s="83"/>
      <c r="G9" s="74"/>
    </row>
    <row r="10" spans="1:7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E10" s="6"/>
      <c r="F10" s="8"/>
    </row>
    <row r="11" spans="1:7" ht="12.75" thickTop="1" thickBot="1" x14ac:dyDescent="0.25">
      <c r="A11" s="131" t="s">
        <v>45</v>
      </c>
      <c r="B11" s="131"/>
      <c r="C11" s="131"/>
      <c r="D11" s="131"/>
      <c r="E11" s="131"/>
      <c r="F11" s="9"/>
      <c r="G11" s="12"/>
    </row>
    <row r="12" spans="1:7" ht="10.5" thickTop="1" thickBot="1" x14ac:dyDescent="0.2">
      <c r="A12" s="107" t="s">
        <v>46</v>
      </c>
      <c r="B12" s="109" t="s">
        <v>47</v>
      </c>
      <c r="C12" s="109" t="s">
        <v>48</v>
      </c>
      <c r="D12" s="109" t="s">
        <v>49</v>
      </c>
      <c r="E12" s="87" t="s">
        <v>31</v>
      </c>
      <c r="F12" s="88"/>
    </row>
    <row r="13" spans="1:7" ht="12" thickTop="1" x14ac:dyDescent="0.2">
      <c r="A13" s="88" t="s">
        <v>41</v>
      </c>
      <c r="B13" s="89"/>
      <c r="C13" s="89"/>
      <c r="D13" s="89"/>
      <c r="E13" s="88"/>
      <c r="F13" s="88"/>
      <c r="G13" s="3"/>
    </row>
    <row r="14" spans="1:7" x14ac:dyDescent="0.15">
      <c r="A14" s="90" t="s">
        <v>32</v>
      </c>
      <c r="B14" s="91" t="s">
        <v>151</v>
      </c>
      <c r="C14" s="116" t="s">
        <v>152</v>
      </c>
      <c r="D14" s="117" t="s">
        <v>36</v>
      </c>
      <c r="E14" s="92" t="s">
        <v>168</v>
      </c>
      <c r="F14" s="88"/>
    </row>
    <row r="15" spans="1:7" x14ac:dyDescent="0.15">
      <c r="A15" s="93"/>
      <c r="B15" s="94"/>
      <c r="C15" s="115"/>
      <c r="D15" s="118"/>
      <c r="E15" s="95" t="s">
        <v>170</v>
      </c>
      <c r="F15" s="88"/>
    </row>
    <row r="16" spans="1:7" x14ac:dyDescent="0.15">
      <c r="A16" s="93"/>
      <c r="B16" s="94"/>
      <c r="C16" s="115"/>
      <c r="D16" s="118"/>
      <c r="E16" s="96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123"/>
      <c r="C18" s="123"/>
      <c r="D18" s="98"/>
      <c r="E18" s="119"/>
      <c r="F18" s="88"/>
    </row>
    <row r="19" spans="1:6" s="3" customFormat="1" ht="11.25" x14ac:dyDescent="0.2">
      <c r="A19" s="100"/>
      <c r="B19" s="124"/>
      <c r="C19" s="124"/>
      <c r="D19" s="101" t="s">
        <v>159</v>
      </c>
      <c r="E19" s="102" t="s">
        <v>172</v>
      </c>
      <c r="F19" s="88"/>
    </row>
    <row r="20" spans="1:6" s="3" customFormat="1" ht="11.25" x14ac:dyDescent="0.2">
      <c r="A20" s="100"/>
      <c r="B20" s="124"/>
      <c r="C20" s="124"/>
      <c r="D20" s="101" t="s">
        <v>160</v>
      </c>
      <c r="E20" s="102" t="s">
        <v>173</v>
      </c>
      <c r="F20" s="88"/>
    </row>
    <row r="21" spans="1:6" s="3" customFormat="1" ht="11.25" x14ac:dyDescent="0.2">
      <c r="A21" s="100"/>
      <c r="B21" s="124"/>
      <c r="C21" s="124"/>
      <c r="D21" s="101" t="s">
        <v>191</v>
      </c>
      <c r="E21" s="120" t="s">
        <v>183</v>
      </c>
      <c r="F21" s="88"/>
    </row>
    <row r="22" spans="1:6" x14ac:dyDescent="0.15">
      <c r="A22" s="100"/>
      <c r="B22" s="124"/>
      <c r="C22" s="124"/>
      <c r="D22" s="101" t="s">
        <v>192</v>
      </c>
      <c r="E22" s="120" t="s">
        <v>185</v>
      </c>
      <c r="F22" s="88"/>
    </row>
    <row r="23" spans="1:6" x14ac:dyDescent="0.15">
      <c r="A23" s="103" t="str">
        <f>cargo&amp;": "&amp;responsable</f>
        <v>DIRECTOR GENERAL: ENCARGADO CORRESPONDIENTE</v>
      </c>
      <c r="B23" s="104"/>
      <c r="C23" s="104"/>
      <c r="D23" s="121"/>
      <c r="E23" s="105"/>
      <c r="F23" s="88"/>
    </row>
    <row r="24" spans="1:6" x14ac:dyDescent="0.15">
      <c r="A24" s="88"/>
      <c r="B24" s="88"/>
      <c r="C24" s="88"/>
      <c r="D24" s="88"/>
      <c r="E24" s="88"/>
      <c r="F24" s="106" t="s">
        <v>42</v>
      </c>
    </row>
  </sheetData>
  <mergeCells count="4"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13" t="s">
        <v>30</v>
      </c>
      <c r="B1" s="13"/>
    </row>
    <row r="2" spans="1:2" ht="12.75" customHeight="1" x14ac:dyDescent="0.2">
      <c r="A2" s="13"/>
      <c r="B2" s="13"/>
    </row>
    <row r="3" spans="1:2" ht="14.25" customHeight="1" x14ac:dyDescent="0.15">
      <c r="A3" s="38" t="s">
        <v>157</v>
      </c>
      <c r="B3" s="39"/>
    </row>
    <row r="4" spans="1:2" ht="12.75" customHeight="1" x14ac:dyDescent="0.15">
      <c r="A4" s="40" t="s">
        <v>1</v>
      </c>
      <c r="B4" s="41" t="s">
        <v>2</v>
      </c>
    </row>
    <row r="5" spans="1:2" ht="12.75" customHeight="1" x14ac:dyDescent="0.15">
      <c r="A5" s="23" t="s">
        <v>151</v>
      </c>
      <c r="B5" s="43" t="s">
        <v>33</v>
      </c>
    </row>
    <row r="6" spans="1:2" s="53" customFormat="1" ht="12.75" customHeight="1" x14ac:dyDescent="0.15">
      <c r="A6" s="23" t="s">
        <v>168</v>
      </c>
      <c r="B6" s="43" t="s">
        <v>169</v>
      </c>
    </row>
    <row r="7" spans="1:2" s="53" customFormat="1" ht="12.75" x14ac:dyDescent="0.15">
      <c r="A7" s="23" t="s">
        <v>170</v>
      </c>
      <c r="B7" s="43" t="s">
        <v>171</v>
      </c>
    </row>
    <row r="8" spans="1:2" ht="12.75" customHeight="1" x14ac:dyDescent="0.15">
      <c r="A8" s="24" t="s">
        <v>32</v>
      </c>
      <c r="B8" s="42" t="s">
        <v>153</v>
      </c>
    </row>
    <row r="9" spans="1:2" ht="12.75" customHeight="1" x14ac:dyDescent="0.15">
      <c r="A9" s="23" t="s">
        <v>14</v>
      </c>
      <c r="B9" s="43" t="s">
        <v>154</v>
      </c>
    </row>
    <row r="10" spans="1:2" ht="12.75" customHeight="1" x14ac:dyDescent="0.15">
      <c r="A10" s="23" t="s">
        <v>31</v>
      </c>
      <c r="B10" s="43" t="s">
        <v>155</v>
      </c>
    </row>
    <row r="11" spans="1:2" ht="12.75" customHeight="1" x14ac:dyDescent="0.15">
      <c r="A11" s="23" t="s">
        <v>34</v>
      </c>
      <c r="B11" s="43" t="s">
        <v>187</v>
      </c>
    </row>
    <row r="12" spans="1:2" ht="12.75" customHeight="1" x14ac:dyDescent="0.15">
      <c r="A12" s="23" t="s">
        <v>35</v>
      </c>
      <c r="B12" s="43" t="s">
        <v>188</v>
      </c>
    </row>
    <row r="13" spans="1:2" ht="12.75" customHeight="1" x14ac:dyDescent="0.15">
      <c r="A13" s="23" t="s">
        <v>152</v>
      </c>
      <c r="B13" s="43" t="s">
        <v>189</v>
      </c>
    </row>
    <row r="14" spans="1:2" ht="12.75" customHeight="1" x14ac:dyDescent="0.15">
      <c r="A14" s="23" t="s">
        <v>36</v>
      </c>
      <c r="B14" s="43" t="s">
        <v>190</v>
      </c>
    </row>
    <row r="15" spans="1:2" ht="14.25" customHeight="1" x14ac:dyDescent="0.2">
      <c r="A15" s="44" t="s">
        <v>156</v>
      </c>
      <c r="B15" s="2"/>
    </row>
    <row r="16" spans="1:2" ht="12.75" x14ac:dyDescent="0.15">
      <c r="A16" s="18" t="s">
        <v>29</v>
      </c>
      <c r="B16" s="28"/>
    </row>
    <row r="17" spans="1:2" ht="12.75" x14ac:dyDescent="0.2">
      <c r="A17" s="46" t="s">
        <v>172</v>
      </c>
      <c r="B17" s="46" t="s">
        <v>177</v>
      </c>
    </row>
    <row r="18" spans="1:2" ht="12.75" x14ac:dyDescent="0.2">
      <c r="A18" s="45" t="s">
        <v>173</v>
      </c>
      <c r="B18" s="45" t="s">
        <v>178</v>
      </c>
    </row>
    <row r="19" spans="1:2" ht="12.75" x14ac:dyDescent="0.15">
      <c r="A19" s="23" t="s">
        <v>174</v>
      </c>
      <c r="B19" s="24" t="s">
        <v>179</v>
      </c>
    </row>
    <row r="20" spans="1:2" ht="12.75" x14ac:dyDescent="0.15">
      <c r="A20" s="23" t="s">
        <v>175</v>
      </c>
      <c r="B20" s="24" t="s">
        <v>180</v>
      </c>
    </row>
    <row r="21" spans="1:2" ht="12.75" x14ac:dyDescent="0.15">
      <c r="A21" s="23" t="s">
        <v>176</v>
      </c>
      <c r="B21" s="24" t="s">
        <v>181</v>
      </c>
    </row>
    <row r="22" spans="1:2" ht="12.75" x14ac:dyDescent="0.15">
      <c r="A22" s="23" t="s">
        <v>183</v>
      </c>
      <c r="B22" s="24" t="s">
        <v>184</v>
      </c>
    </row>
    <row r="23" spans="1:2" ht="12.75" x14ac:dyDescent="0.15">
      <c r="A23" s="23" t="s">
        <v>185</v>
      </c>
      <c r="B23" s="24" t="s">
        <v>186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796875" bestFit="1" customWidth="1"/>
    <col min="4" max="4" width="18" customWidth="1"/>
    <col min="5" max="5" width="13.3984375" bestFit="1" customWidth="1"/>
    <col min="6" max="6" width="13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7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7" ht="11.25" x14ac:dyDescent="0.2">
      <c r="A4" s="73"/>
      <c r="B4" s="130"/>
      <c r="C4" s="130"/>
      <c r="D4" s="130"/>
      <c r="E4" s="6"/>
      <c r="F4" s="5"/>
    </row>
    <row r="5" spans="1:7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8">
        <f>fechadeconcurso</f>
        <v>40017</v>
      </c>
      <c r="E5" s="6"/>
      <c r="F5" s="5"/>
    </row>
    <row r="6" spans="1:7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7" ht="11.25" x14ac:dyDescent="0.2">
      <c r="A7" s="73"/>
      <c r="B7" s="132"/>
      <c r="C7" s="132"/>
      <c r="D7" s="132"/>
      <c r="E7" s="82" t="s">
        <v>166</v>
      </c>
      <c r="F7" s="68">
        <f>fechainicio</f>
        <v>40026</v>
      </c>
      <c r="G7" s="74"/>
    </row>
    <row r="8" spans="1:7" ht="11.25" x14ac:dyDescent="0.2">
      <c r="A8" s="73"/>
      <c r="B8" s="132"/>
      <c r="C8" s="132"/>
      <c r="D8" s="132"/>
      <c r="E8" s="47" t="s">
        <v>167</v>
      </c>
      <c r="F8" s="68">
        <f>fechaterminacion</f>
        <v>40178</v>
      </c>
      <c r="G8" s="74"/>
    </row>
    <row r="9" spans="1:7" ht="11.25" x14ac:dyDescent="0.2">
      <c r="A9" s="73"/>
      <c r="B9" s="132"/>
      <c r="C9" s="132"/>
      <c r="D9" s="132"/>
      <c r="E9" s="47"/>
      <c r="F9" s="68"/>
      <c r="G9" s="74"/>
    </row>
    <row r="10" spans="1:7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D10" s="71"/>
      <c r="E10" s="71"/>
      <c r="F10" s="8"/>
    </row>
    <row r="11" spans="1:7" ht="12.75" thickTop="1" thickBot="1" x14ac:dyDescent="0.25">
      <c r="A11" s="131" t="s">
        <v>39</v>
      </c>
      <c r="B11" s="131"/>
      <c r="C11" s="131"/>
      <c r="D11" s="131"/>
      <c r="E11" s="12"/>
    </row>
    <row r="12" spans="1:7" ht="10.5" thickTop="1" thickBot="1" x14ac:dyDescent="0.2">
      <c r="A12" s="86" t="s">
        <v>40</v>
      </c>
      <c r="B12" s="126" t="s">
        <v>40</v>
      </c>
      <c r="C12" s="127"/>
      <c r="D12" s="87" t="s">
        <v>31</v>
      </c>
      <c r="E12" s="88"/>
      <c r="F12" s="88"/>
    </row>
    <row r="13" spans="1:7" ht="9.75" thickTop="1" x14ac:dyDescent="0.15">
      <c r="A13" s="88" t="s">
        <v>41</v>
      </c>
      <c r="B13" s="88"/>
      <c r="C13" s="88"/>
      <c r="D13" s="89"/>
      <c r="E13" s="88"/>
      <c r="F13" s="88"/>
    </row>
    <row r="14" spans="1:7" x14ac:dyDescent="0.15">
      <c r="A14" s="90" t="s">
        <v>32</v>
      </c>
      <c r="B14" s="91" t="s">
        <v>151</v>
      </c>
      <c r="C14" s="88"/>
      <c r="D14" s="92" t="s">
        <v>168</v>
      </c>
      <c r="E14" s="88"/>
      <c r="F14" s="88"/>
    </row>
    <row r="15" spans="1:7" x14ac:dyDescent="0.15">
      <c r="A15" s="93"/>
      <c r="B15" s="94"/>
      <c r="C15" s="88"/>
      <c r="D15" s="95" t="s">
        <v>170</v>
      </c>
      <c r="E15" s="88"/>
      <c r="F15" s="88"/>
    </row>
    <row r="16" spans="1:7" x14ac:dyDescent="0.15">
      <c r="A16" s="93"/>
      <c r="B16" s="94"/>
      <c r="C16" s="88"/>
      <c r="D16" s="96"/>
      <c r="E16" s="88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98"/>
      <c r="C18" s="98"/>
      <c r="D18" s="99"/>
      <c r="E18" s="88"/>
      <c r="F18" s="88"/>
    </row>
    <row r="19" spans="1:6" s="3" customFormat="1" ht="11.25" x14ac:dyDescent="0.2">
      <c r="A19" s="100"/>
      <c r="B19" s="101"/>
      <c r="C19" s="101" t="s">
        <v>159</v>
      </c>
      <c r="D19" s="102" t="s">
        <v>172</v>
      </c>
      <c r="E19" s="88"/>
      <c r="F19" s="88"/>
    </row>
    <row r="20" spans="1:6" s="3" customFormat="1" ht="11.25" x14ac:dyDescent="0.2">
      <c r="A20" s="100"/>
      <c r="B20" s="101"/>
      <c r="C20" s="101" t="s">
        <v>160</v>
      </c>
      <c r="D20" s="102" t="s">
        <v>173</v>
      </c>
      <c r="E20" s="88"/>
      <c r="F20" s="88"/>
    </row>
    <row r="21" spans="1:6" s="3" customFormat="1" ht="11.25" x14ac:dyDescent="0.2">
      <c r="A21" s="103" t="str">
        <f>cargo&amp;": "&amp;responsable</f>
        <v>DIRECTOR GENERAL: ENCARGADO CORRESPONDIENTE</v>
      </c>
      <c r="B21" s="104"/>
      <c r="C21" s="104"/>
      <c r="D21" s="105"/>
      <c r="E21" s="88"/>
      <c r="F21" s="88"/>
    </row>
    <row r="22" spans="1:6" x14ac:dyDescent="0.15">
      <c r="A22" s="88"/>
      <c r="B22" s="88"/>
      <c r="C22" s="88"/>
      <c r="D22" s="88"/>
      <c r="E22" s="88"/>
      <c r="F22" s="88" t="s">
        <v>42</v>
      </c>
    </row>
  </sheetData>
  <mergeCells count="5">
    <mergeCell ref="B12:C12"/>
    <mergeCell ref="A2:D2"/>
    <mergeCell ref="B3:D4"/>
    <mergeCell ref="A11:D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59765625" customWidth="1"/>
    <col min="4" max="4" width="18" customWidth="1"/>
    <col min="5" max="5" width="13.3984375" bestFit="1" customWidth="1"/>
    <col min="6" max="6" width="13.7968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7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7" ht="11.25" x14ac:dyDescent="0.2">
      <c r="A4" s="73"/>
      <c r="B4" s="130"/>
      <c r="C4" s="130"/>
      <c r="D4" s="130"/>
      <c r="E4" s="6"/>
      <c r="F4" s="5"/>
    </row>
    <row r="5" spans="1:7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8">
        <f>fechadeconcurso</f>
        <v>40017</v>
      </c>
      <c r="E5" s="6"/>
      <c r="F5" s="5"/>
    </row>
    <row r="6" spans="1:7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7" ht="11.25" x14ac:dyDescent="0.2">
      <c r="A7" s="73"/>
      <c r="B7" s="132"/>
      <c r="C7" s="132"/>
      <c r="D7" s="132"/>
      <c r="E7" s="82" t="s">
        <v>166</v>
      </c>
      <c r="F7" s="68">
        <f>fechainicio</f>
        <v>40026</v>
      </c>
      <c r="G7" s="74"/>
    </row>
    <row r="8" spans="1:7" ht="11.25" x14ac:dyDescent="0.2">
      <c r="A8" s="73"/>
      <c r="B8" s="132"/>
      <c r="C8" s="132"/>
      <c r="D8" s="132"/>
      <c r="E8" s="47" t="s">
        <v>167</v>
      </c>
      <c r="F8" s="78">
        <f>fechaterminacion</f>
        <v>40178</v>
      </c>
    </row>
    <row r="9" spans="1:7" ht="11.25" x14ac:dyDescent="0.2">
      <c r="A9" s="73"/>
      <c r="B9" s="132"/>
      <c r="C9" s="132"/>
      <c r="D9" s="132"/>
      <c r="E9" s="47"/>
      <c r="F9" s="78"/>
    </row>
    <row r="10" spans="1:7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F10" s="5"/>
    </row>
    <row r="11" spans="1:7" ht="12.75" thickTop="1" thickBot="1" x14ac:dyDescent="0.25">
      <c r="A11" s="131" t="s">
        <v>39</v>
      </c>
      <c r="B11" s="131"/>
      <c r="C11" s="131"/>
      <c r="D11" s="131"/>
      <c r="E11" s="77"/>
      <c r="F11" s="70"/>
    </row>
    <row r="12" spans="1:7" ht="10.5" thickTop="1" thickBot="1" x14ac:dyDescent="0.2">
      <c r="A12" s="86" t="s">
        <v>40</v>
      </c>
      <c r="B12" s="126" t="s">
        <v>40</v>
      </c>
      <c r="C12" s="127"/>
      <c r="D12" s="87" t="s">
        <v>31</v>
      </c>
      <c r="E12" s="88"/>
      <c r="F12" s="88"/>
    </row>
    <row r="13" spans="1:7" ht="9.75" thickTop="1" x14ac:dyDescent="0.15">
      <c r="A13" s="88" t="s">
        <v>41</v>
      </c>
      <c r="B13" s="88"/>
      <c r="C13" s="88"/>
      <c r="D13" s="89"/>
      <c r="E13" s="88"/>
      <c r="F13" s="88"/>
    </row>
    <row r="14" spans="1:7" x14ac:dyDescent="0.15">
      <c r="A14" s="90" t="s">
        <v>32</v>
      </c>
      <c r="B14" s="91" t="s">
        <v>151</v>
      </c>
      <c r="C14" s="88"/>
      <c r="D14" s="92" t="s">
        <v>168</v>
      </c>
      <c r="E14" s="88"/>
      <c r="F14" s="88"/>
    </row>
    <row r="15" spans="1:7" x14ac:dyDescent="0.15">
      <c r="A15" s="93"/>
      <c r="B15" s="94"/>
      <c r="C15" s="88"/>
      <c r="D15" s="95" t="s">
        <v>170</v>
      </c>
      <c r="E15" s="88"/>
      <c r="F15" s="88"/>
    </row>
    <row r="16" spans="1:7" x14ac:dyDescent="0.15">
      <c r="A16" s="93"/>
      <c r="B16" s="94"/>
      <c r="C16" s="88"/>
      <c r="D16" s="96"/>
      <c r="E16" s="88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98"/>
      <c r="C18" s="98"/>
      <c r="D18" s="99"/>
      <c r="E18" s="88"/>
      <c r="F18" s="88"/>
    </row>
    <row r="19" spans="1:6" s="3" customFormat="1" ht="11.25" x14ac:dyDescent="0.2">
      <c r="A19" s="103" t="str">
        <f>cargo&amp;": "&amp;responsable</f>
        <v>DIRECTOR GENERAL: ENCARGADO CORRESPONDIENTE</v>
      </c>
      <c r="B19" s="104"/>
      <c r="C19" s="104"/>
      <c r="D19" s="105"/>
      <c r="E19" s="88"/>
      <c r="F19" s="88"/>
    </row>
    <row r="20" spans="1:6" x14ac:dyDescent="0.15">
      <c r="A20" s="88"/>
      <c r="B20" s="88"/>
      <c r="C20" s="88"/>
      <c r="D20" s="88"/>
      <c r="E20" s="88"/>
      <c r="F20" s="106" t="s">
        <v>42</v>
      </c>
    </row>
    <row r="21" spans="1:6" x14ac:dyDescent="0.15">
      <c r="C21" s="6"/>
    </row>
    <row r="22" spans="1:6" x14ac:dyDescent="0.15">
      <c r="C22" s="6"/>
    </row>
  </sheetData>
  <mergeCells count="5">
    <mergeCell ref="B12:C12"/>
    <mergeCell ref="A2:D2"/>
    <mergeCell ref="B3:D4"/>
    <mergeCell ref="A11:D11"/>
    <mergeCell ref="B6:D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showZeros="0" topLeftCell="A2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2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11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11" ht="11.25" x14ac:dyDescent="0.2">
      <c r="A4" s="73"/>
      <c r="B4" s="130"/>
      <c r="C4" s="130"/>
      <c r="D4" s="130"/>
      <c r="E4" s="6"/>
      <c r="F4" s="5"/>
    </row>
    <row r="5" spans="1:11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7">
        <f>fechadeconcurso</f>
        <v>40017</v>
      </c>
      <c r="E5" s="6"/>
      <c r="G5" s="74"/>
    </row>
    <row r="6" spans="1:11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11" ht="11.25" x14ac:dyDescent="0.2">
      <c r="A7" s="73"/>
      <c r="B7" s="132"/>
      <c r="C7" s="132"/>
      <c r="D7" s="132"/>
      <c r="E7" s="82" t="s">
        <v>166</v>
      </c>
      <c r="F7" s="68">
        <f>fechainicio</f>
        <v>40026</v>
      </c>
      <c r="G7" s="74"/>
    </row>
    <row r="8" spans="1:11" ht="11.25" x14ac:dyDescent="0.2">
      <c r="A8" s="73"/>
      <c r="B8" s="132"/>
      <c r="C8" s="132"/>
      <c r="D8" s="132"/>
      <c r="E8" s="47" t="s">
        <v>167</v>
      </c>
      <c r="F8" s="68">
        <f>fechaterminacion</f>
        <v>40178</v>
      </c>
      <c r="G8" s="74"/>
    </row>
    <row r="9" spans="1:11" ht="11.25" x14ac:dyDescent="0.2">
      <c r="A9" s="73"/>
      <c r="B9" s="132"/>
      <c r="C9" s="132"/>
      <c r="D9" s="132"/>
      <c r="E9" s="47"/>
      <c r="F9" s="78"/>
      <c r="G9" s="6"/>
    </row>
    <row r="10" spans="1:11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1"/>
      <c r="E10" s="51"/>
      <c r="F10" s="75"/>
    </row>
    <row r="11" spans="1:11" ht="12.75" thickTop="1" thickBot="1" x14ac:dyDescent="0.25">
      <c r="A11" s="131" t="s">
        <v>39</v>
      </c>
      <c r="B11" s="131"/>
      <c r="C11" s="131"/>
      <c r="D11" s="131"/>
      <c r="E11" s="131"/>
      <c r="F11" s="9"/>
      <c r="G11" s="9"/>
      <c r="H11" s="12"/>
      <c r="I11" s="12"/>
      <c r="J11" s="12"/>
      <c r="K11" s="12"/>
    </row>
    <row r="12" spans="1:11" ht="10.5" thickTop="1" thickBot="1" x14ac:dyDescent="0.2">
      <c r="A12" s="107" t="s">
        <v>40</v>
      </c>
      <c r="B12" s="108"/>
      <c r="C12" s="109" t="s">
        <v>43</v>
      </c>
      <c r="D12" s="109" t="s">
        <v>44</v>
      </c>
      <c r="E12" s="87" t="s">
        <v>31</v>
      </c>
      <c r="F12" s="88"/>
    </row>
    <row r="13" spans="1:11" ht="12" thickTop="1" x14ac:dyDescent="0.2">
      <c r="A13" s="88" t="s">
        <v>41</v>
      </c>
      <c r="B13" s="88"/>
      <c r="C13" s="88"/>
      <c r="D13" s="88"/>
      <c r="E13" s="89"/>
      <c r="F13" s="88"/>
      <c r="G13" s="3"/>
    </row>
    <row r="14" spans="1:11" x14ac:dyDescent="0.15">
      <c r="A14" s="90" t="s">
        <v>32</v>
      </c>
      <c r="B14" s="91" t="s">
        <v>151</v>
      </c>
      <c r="C14" s="110" t="s">
        <v>34</v>
      </c>
      <c r="D14" s="110" t="s">
        <v>35</v>
      </c>
      <c r="E14" s="92" t="s">
        <v>168</v>
      </c>
      <c r="F14" s="88"/>
    </row>
    <row r="15" spans="1:11" x14ac:dyDescent="0.15">
      <c r="A15" s="93"/>
      <c r="B15" s="94"/>
      <c r="C15" s="111"/>
      <c r="D15" s="111"/>
      <c r="E15" s="95" t="s">
        <v>170</v>
      </c>
      <c r="F15" s="88"/>
    </row>
    <row r="16" spans="1:11" x14ac:dyDescent="0.15">
      <c r="A16" s="93"/>
      <c r="B16" s="94"/>
      <c r="C16" s="111"/>
      <c r="D16" s="111"/>
      <c r="E16" s="96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112"/>
      <c r="C18" s="112"/>
      <c r="D18" s="98"/>
      <c r="E18" s="99"/>
      <c r="F18" s="88"/>
    </row>
    <row r="19" spans="1:6" s="3" customFormat="1" ht="11.25" x14ac:dyDescent="0.2">
      <c r="A19" s="100"/>
      <c r="B19" s="113"/>
      <c r="C19" s="113"/>
      <c r="D19" s="101" t="s">
        <v>159</v>
      </c>
      <c r="E19" s="102" t="s">
        <v>172</v>
      </c>
      <c r="F19" s="88"/>
    </row>
    <row r="20" spans="1:6" s="3" customFormat="1" ht="11.25" x14ac:dyDescent="0.2">
      <c r="A20" s="100"/>
      <c r="B20" s="113"/>
      <c r="C20" s="113"/>
      <c r="D20" s="101" t="s">
        <v>160</v>
      </c>
      <c r="E20" s="102" t="s">
        <v>173</v>
      </c>
      <c r="F20" s="88"/>
    </row>
    <row r="21" spans="1:6" s="3" customFormat="1" ht="11.25" x14ac:dyDescent="0.2">
      <c r="A21" s="103" t="str">
        <f>cargo&amp;": "&amp;responsable</f>
        <v>DIRECTOR GENERAL: ENCARGADO CORRESPONDIENTE</v>
      </c>
      <c r="B21" s="104"/>
      <c r="C21" s="104"/>
      <c r="D21" s="104"/>
      <c r="E21" s="105"/>
      <c r="F21" s="88"/>
    </row>
    <row r="22" spans="1:6" x14ac:dyDescent="0.15">
      <c r="A22" s="88"/>
      <c r="B22" s="88"/>
      <c r="C22" s="88"/>
      <c r="D22" s="88"/>
      <c r="E22" s="88"/>
      <c r="F22" s="88" t="s">
        <v>42</v>
      </c>
    </row>
  </sheetData>
  <mergeCells count="4"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H10" sqref="H10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9.3984375" bestFit="1" customWidth="1"/>
    <col min="5" max="5" width="18" customWidth="1"/>
    <col min="6" max="6" width="13.796875" bestFit="1" customWidth="1"/>
    <col min="7" max="10" width="7" customWidth="1"/>
  </cols>
  <sheetData>
    <row r="1" spans="1:10" ht="12" thickBot="1" x14ac:dyDescent="0.25">
      <c r="A1" s="3" t="s">
        <v>37</v>
      </c>
      <c r="B1" s="3"/>
      <c r="C1" s="3"/>
      <c r="D1" s="3"/>
      <c r="E1" s="3"/>
      <c r="F1" s="3"/>
    </row>
    <row r="2" spans="1:10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10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10" ht="11.25" x14ac:dyDescent="0.2">
      <c r="A4" s="73"/>
      <c r="B4" s="130"/>
      <c r="C4" s="130"/>
      <c r="D4" s="130"/>
      <c r="E4" s="6"/>
      <c r="F4" s="5"/>
    </row>
    <row r="5" spans="1:10" ht="11.25" x14ac:dyDescent="0.2">
      <c r="A5" s="72" t="s">
        <v>215</v>
      </c>
      <c r="B5" s="48" t="str">
        <f>numerodeconcurso</f>
        <v>2009/0257-0001</v>
      </c>
      <c r="C5" s="56" t="s">
        <v>38</v>
      </c>
      <c r="D5" s="68">
        <f>fechadeconcurso</f>
        <v>40017</v>
      </c>
      <c r="E5" s="6"/>
      <c r="F5" s="5"/>
    </row>
    <row r="6" spans="1:10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10" ht="11.25" x14ac:dyDescent="0.2">
      <c r="A7" s="73"/>
      <c r="B7" s="132"/>
      <c r="C7" s="132"/>
      <c r="D7" s="132"/>
      <c r="E7" s="80" t="s">
        <v>166</v>
      </c>
      <c r="F7" s="68">
        <f>fechainicio</f>
        <v>40026</v>
      </c>
      <c r="G7" s="74"/>
    </row>
    <row r="8" spans="1:10" ht="11.25" x14ac:dyDescent="0.2">
      <c r="A8" s="73"/>
      <c r="B8" s="132"/>
      <c r="C8" s="132"/>
      <c r="D8" s="132"/>
      <c r="E8" s="81" t="s">
        <v>167</v>
      </c>
      <c r="F8" s="78">
        <f>fechaterminacion</f>
        <v>40178</v>
      </c>
    </row>
    <row r="9" spans="1:10" ht="11.25" x14ac:dyDescent="0.2">
      <c r="A9" s="73"/>
      <c r="B9" s="132"/>
      <c r="C9" s="132"/>
      <c r="D9" s="132"/>
      <c r="E9" s="81"/>
      <c r="F9" s="78"/>
    </row>
    <row r="10" spans="1:10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8"/>
    </row>
    <row r="11" spans="1:10" ht="12.75" thickTop="1" thickBot="1" x14ac:dyDescent="0.25">
      <c r="A11" s="131" t="s">
        <v>45</v>
      </c>
      <c r="B11" s="131"/>
      <c r="C11" s="131"/>
      <c r="D11" s="131"/>
      <c r="E11" s="131"/>
      <c r="F11" s="9"/>
      <c r="G11" s="12"/>
      <c r="H11" s="12"/>
      <c r="I11" s="12"/>
      <c r="J11" s="12"/>
    </row>
    <row r="12" spans="1:10" ht="10.5" thickTop="1" thickBot="1" x14ac:dyDescent="0.2">
      <c r="A12" s="107" t="s">
        <v>46</v>
      </c>
      <c r="B12" s="133" t="s">
        <v>47</v>
      </c>
      <c r="C12" s="134"/>
      <c r="D12" s="109" t="s">
        <v>48</v>
      </c>
      <c r="E12" s="87" t="s">
        <v>31</v>
      </c>
      <c r="F12" s="88"/>
    </row>
    <row r="13" spans="1:10" ht="12" thickTop="1" x14ac:dyDescent="0.2">
      <c r="A13" s="88" t="s">
        <v>41</v>
      </c>
      <c r="B13" s="89"/>
      <c r="C13" s="88"/>
      <c r="D13" s="89"/>
      <c r="E13" s="88"/>
      <c r="F13" s="88"/>
      <c r="G13" s="3"/>
    </row>
    <row r="14" spans="1:10" ht="11.25" x14ac:dyDescent="0.15">
      <c r="A14" s="90" t="s">
        <v>32</v>
      </c>
      <c r="B14" s="91" t="s">
        <v>151</v>
      </c>
      <c r="C14" s="88"/>
      <c r="D14" s="114" t="s">
        <v>152</v>
      </c>
      <c r="E14" s="92" t="s">
        <v>168</v>
      </c>
      <c r="F14" s="88"/>
      <c r="H14" s="10"/>
    </row>
    <row r="15" spans="1:10" ht="11.25" x14ac:dyDescent="0.15">
      <c r="A15" s="93"/>
      <c r="B15" s="94"/>
      <c r="C15" s="88"/>
      <c r="D15" s="115"/>
      <c r="E15" s="95" t="s">
        <v>170</v>
      </c>
      <c r="F15" s="88"/>
      <c r="H15" s="10"/>
    </row>
    <row r="16" spans="1:10" ht="11.25" x14ac:dyDescent="0.15">
      <c r="A16" s="93"/>
      <c r="B16" s="94"/>
      <c r="C16" s="88"/>
      <c r="D16" s="115"/>
      <c r="E16" s="96"/>
      <c r="F16" s="88"/>
      <c r="H16" s="10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112"/>
      <c r="C18" s="112"/>
      <c r="D18" s="98"/>
      <c r="E18" s="99"/>
      <c r="F18" s="88"/>
    </row>
    <row r="19" spans="1:6" s="3" customFormat="1" ht="11.25" x14ac:dyDescent="0.2">
      <c r="A19" s="100"/>
      <c r="B19" s="113"/>
      <c r="C19" s="113"/>
      <c r="D19" s="101" t="s">
        <v>159</v>
      </c>
      <c r="E19" s="102" t="s">
        <v>172</v>
      </c>
      <c r="F19" s="88"/>
    </row>
    <row r="20" spans="1:6" s="3" customFormat="1" ht="11.25" x14ac:dyDescent="0.2">
      <c r="A20" s="100"/>
      <c r="B20" s="113"/>
      <c r="C20" s="113"/>
      <c r="D20" s="101" t="s">
        <v>160</v>
      </c>
      <c r="E20" s="102" t="s">
        <v>173</v>
      </c>
      <c r="F20" s="88"/>
    </row>
    <row r="21" spans="1:6" s="3" customFormat="1" ht="11.25" x14ac:dyDescent="0.2">
      <c r="A21" s="103" t="str">
        <f>cargo&amp;": "&amp;responsable</f>
        <v>DIRECTOR GENERAL: ENCARGADO CORRESPONDIENTE</v>
      </c>
      <c r="B21" s="104"/>
      <c r="C21" s="104"/>
      <c r="D21" s="104"/>
      <c r="E21" s="105"/>
      <c r="F21" s="88"/>
    </row>
    <row r="22" spans="1:6" x14ac:dyDescent="0.15">
      <c r="A22" s="88"/>
      <c r="B22" s="88"/>
      <c r="C22" s="88"/>
      <c r="D22" s="88"/>
      <c r="E22" s="88"/>
      <c r="F22" s="88" t="s">
        <v>42</v>
      </c>
    </row>
  </sheetData>
  <mergeCells count="5">
    <mergeCell ref="B12:C12"/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6" customWidth="1"/>
    <col min="3" max="3" width="12.3984375" customWidth="1"/>
    <col min="4" max="5" width="18" customWidth="1"/>
    <col min="6" max="6" width="12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</row>
    <row r="2" spans="1:7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7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7" ht="11.25" x14ac:dyDescent="0.2">
      <c r="A4" s="73"/>
      <c r="B4" s="130"/>
      <c r="C4" s="130"/>
      <c r="D4" s="130"/>
      <c r="E4" s="6"/>
      <c r="F4" s="5"/>
    </row>
    <row r="5" spans="1:7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7">
        <f>fechadeconcurso</f>
        <v>40017</v>
      </c>
      <c r="E5" s="6"/>
      <c r="F5" s="5"/>
    </row>
    <row r="6" spans="1:7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7" ht="11.25" x14ac:dyDescent="0.2">
      <c r="A7" s="73"/>
      <c r="B7" s="132"/>
      <c r="C7" s="132"/>
      <c r="D7" s="132"/>
      <c r="E7" s="82" t="s">
        <v>166</v>
      </c>
      <c r="F7" s="83">
        <f>fechainicio</f>
        <v>40026</v>
      </c>
      <c r="G7" s="74"/>
    </row>
    <row r="8" spans="1:7" ht="11.25" x14ac:dyDescent="0.2">
      <c r="A8" s="73"/>
      <c r="B8" s="132"/>
      <c r="C8" s="132"/>
      <c r="D8" s="132"/>
      <c r="E8" s="47" t="s">
        <v>167</v>
      </c>
      <c r="F8" s="84">
        <f>fechaterminacion</f>
        <v>40178</v>
      </c>
    </row>
    <row r="9" spans="1:7" ht="11.25" x14ac:dyDescent="0.2">
      <c r="A9" s="73"/>
      <c r="B9" s="132"/>
      <c r="C9" s="132"/>
      <c r="D9" s="132"/>
      <c r="E9" s="47"/>
      <c r="F9" s="84"/>
    </row>
    <row r="10" spans="1:7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F10" s="8"/>
    </row>
    <row r="11" spans="1:7" ht="12.75" thickTop="1" thickBot="1" x14ac:dyDescent="0.25">
      <c r="A11" s="131" t="s">
        <v>45</v>
      </c>
      <c r="B11" s="131"/>
      <c r="C11" s="131"/>
      <c r="D11" s="131"/>
      <c r="E11" s="131"/>
    </row>
    <row r="12" spans="1:7" ht="10.5" thickTop="1" thickBot="1" x14ac:dyDescent="0.2">
      <c r="A12" s="107" t="s">
        <v>46</v>
      </c>
      <c r="B12" s="109" t="s">
        <v>47</v>
      </c>
      <c r="C12" s="109" t="s">
        <v>48</v>
      </c>
      <c r="D12" s="109" t="s">
        <v>49</v>
      </c>
      <c r="E12" s="87" t="s">
        <v>31</v>
      </c>
      <c r="F12" s="88"/>
    </row>
    <row r="13" spans="1:7" ht="9.75" thickTop="1" x14ac:dyDescent="0.15">
      <c r="A13" s="88" t="s">
        <v>41</v>
      </c>
      <c r="B13" s="89"/>
      <c r="C13" s="89"/>
      <c r="D13" s="89"/>
      <c r="E13" s="88"/>
      <c r="F13" s="88"/>
    </row>
    <row r="14" spans="1:7" x14ac:dyDescent="0.15">
      <c r="A14" s="90" t="s">
        <v>32</v>
      </c>
      <c r="B14" s="91" t="s">
        <v>151</v>
      </c>
      <c r="C14" s="116" t="s">
        <v>152</v>
      </c>
      <c r="D14" s="117" t="s">
        <v>36</v>
      </c>
      <c r="E14" s="92" t="s">
        <v>168</v>
      </c>
      <c r="F14" s="88"/>
    </row>
    <row r="15" spans="1:7" x14ac:dyDescent="0.15">
      <c r="A15" s="93"/>
      <c r="B15" s="94"/>
      <c r="C15" s="115"/>
      <c r="D15" s="118"/>
      <c r="E15" s="95" t="s">
        <v>170</v>
      </c>
      <c r="F15" s="88"/>
    </row>
    <row r="16" spans="1:7" x14ac:dyDescent="0.15">
      <c r="A16" s="93"/>
      <c r="B16" s="94"/>
      <c r="C16" s="115"/>
      <c r="D16" s="118"/>
      <c r="E16" s="96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112"/>
      <c r="C18" s="112"/>
      <c r="D18" s="98"/>
      <c r="E18" s="99"/>
      <c r="F18" s="88"/>
    </row>
    <row r="19" spans="1:6" s="3" customFormat="1" ht="11.25" x14ac:dyDescent="0.2">
      <c r="A19" s="100"/>
      <c r="B19" s="113"/>
      <c r="C19" s="113"/>
      <c r="D19" s="101" t="s">
        <v>159</v>
      </c>
      <c r="E19" s="102" t="s">
        <v>172</v>
      </c>
      <c r="F19" s="88"/>
    </row>
    <row r="20" spans="1:6" s="3" customFormat="1" ht="11.25" x14ac:dyDescent="0.2">
      <c r="A20" s="100"/>
      <c r="B20" s="113"/>
      <c r="C20" s="113"/>
      <c r="D20" s="101" t="s">
        <v>160</v>
      </c>
      <c r="E20" s="102" t="s">
        <v>173</v>
      </c>
      <c r="F20" s="88"/>
    </row>
    <row r="21" spans="1:6" s="3" customFormat="1" ht="11.25" x14ac:dyDescent="0.2">
      <c r="A21" s="103" t="str">
        <f>cargo&amp;": "&amp;responsable</f>
        <v>DIRECTOR GENERAL: ENCARGADO CORRESPONDIENTE</v>
      </c>
      <c r="B21" s="104"/>
      <c r="C21" s="104"/>
      <c r="D21" s="104"/>
      <c r="E21" s="105"/>
      <c r="F21" s="88"/>
    </row>
    <row r="22" spans="1:6" x14ac:dyDescent="0.15">
      <c r="A22" s="88"/>
      <c r="B22" s="88"/>
      <c r="C22" s="88"/>
      <c r="D22" s="88"/>
      <c r="E22" s="88"/>
      <c r="F22" s="88" t="s">
        <v>42</v>
      </c>
    </row>
  </sheetData>
  <mergeCells count="4">
    <mergeCell ref="A2:D2"/>
    <mergeCell ref="B3:D4"/>
    <mergeCell ref="A11:E11"/>
    <mergeCell ref="B6:D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33.796875" bestFit="1" customWidth="1"/>
    <col min="4" max="4" width="12.19921875" bestFit="1" customWidth="1"/>
    <col min="5" max="5" width="13.3984375" bestFit="1" customWidth="1"/>
    <col min="6" max="6" width="13.39843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7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7" ht="11.25" x14ac:dyDescent="0.2">
      <c r="A4" s="73"/>
      <c r="B4" s="130"/>
      <c r="C4" s="130"/>
      <c r="D4" s="130"/>
      <c r="E4" s="6"/>
      <c r="F4" s="5"/>
    </row>
    <row r="5" spans="1:7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7">
        <f>fechadeconcurso</f>
        <v>40017</v>
      </c>
      <c r="E5" s="6"/>
      <c r="F5" s="5"/>
    </row>
    <row r="6" spans="1:7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49" t="str">
        <f>plazocalculado&amp;" días"</f>
        <v>153 días</v>
      </c>
      <c r="G6" s="74"/>
    </row>
    <row r="7" spans="1:7" ht="11.25" x14ac:dyDescent="0.2">
      <c r="A7" s="73"/>
      <c r="B7" s="132"/>
      <c r="C7" s="132"/>
      <c r="D7" s="132"/>
      <c r="E7" s="82" t="s">
        <v>166</v>
      </c>
      <c r="F7" s="83">
        <f>fechainicio</f>
        <v>40026</v>
      </c>
      <c r="G7" s="74"/>
    </row>
    <row r="8" spans="1:7" ht="11.25" x14ac:dyDescent="0.2">
      <c r="A8" s="73"/>
      <c r="B8" s="132"/>
      <c r="C8" s="132"/>
      <c r="D8" s="132"/>
      <c r="E8" s="47" t="s">
        <v>167</v>
      </c>
      <c r="F8" s="83">
        <f>fechaterminacion</f>
        <v>40178</v>
      </c>
      <c r="G8" s="74"/>
    </row>
    <row r="9" spans="1:7" ht="11.25" x14ac:dyDescent="0.2">
      <c r="A9" s="73"/>
      <c r="B9" s="132"/>
      <c r="C9" s="132"/>
      <c r="D9" s="132"/>
      <c r="E9" s="47"/>
      <c r="F9" s="83"/>
      <c r="G9" s="74"/>
    </row>
    <row r="10" spans="1:7" ht="12" thickBot="1" x14ac:dyDescent="0.25">
      <c r="A10" s="122" t="s">
        <v>164</v>
      </c>
      <c r="B10" s="7" t="str">
        <f>direcciondelaobra&amp;", "&amp;coloniadelaobra&amp;", "&amp;ciudaddelaobra&amp;", "&amp;estadodelaobra</f>
        <v>Tramo de Barranca del Muerto a Tlahuac., Colonia de la obra., México, Distrito Federal</v>
      </c>
      <c r="C10" s="76"/>
      <c r="D10" s="71"/>
      <c r="F10" s="8"/>
    </row>
    <row r="11" spans="1:7" ht="12.75" thickTop="1" thickBot="1" x14ac:dyDescent="0.25">
      <c r="A11" s="135" t="s">
        <v>39</v>
      </c>
      <c r="B11" s="135"/>
      <c r="C11" s="135"/>
      <c r="D11" s="9"/>
      <c r="E11" s="77"/>
    </row>
    <row r="12" spans="1:7" ht="10.5" thickTop="1" thickBot="1" x14ac:dyDescent="0.2">
      <c r="A12" s="107" t="s">
        <v>40</v>
      </c>
      <c r="B12" s="108" t="s">
        <v>161</v>
      </c>
      <c r="C12" s="87" t="s">
        <v>31</v>
      </c>
      <c r="D12" s="88"/>
      <c r="E12" s="88"/>
      <c r="F12" s="88"/>
    </row>
    <row r="13" spans="1:7" ht="9.75" thickTop="1" x14ac:dyDescent="0.15">
      <c r="A13" s="88" t="s">
        <v>41</v>
      </c>
      <c r="B13" s="88"/>
      <c r="C13" s="89"/>
      <c r="D13" s="88"/>
      <c r="E13" s="88"/>
      <c r="F13" s="88"/>
    </row>
    <row r="14" spans="1:7" x14ac:dyDescent="0.15">
      <c r="A14" s="90" t="s">
        <v>32</v>
      </c>
      <c r="B14" s="91" t="s">
        <v>151</v>
      </c>
      <c r="C14" s="92" t="s">
        <v>168</v>
      </c>
      <c r="D14" s="88"/>
      <c r="E14" s="88"/>
      <c r="F14" s="88"/>
    </row>
    <row r="15" spans="1:7" x14ac:dyDescent="0.15">
      <c r="A15" s="93"/>
      <c r="B15" s="94"/>
      <c r="C15" s="95" t="s">
        <v>170</v>
      </c>
      <c r="D15" s="88"/>
      <c r="E15" s="88"/>
      <c r="F15" s="88"/>
    </row>
    <row r="16" spans="1:7" x14ac:dyDescent="0.15">
      <c r="A16" s="93"/>
      <c r="B16" s="94"/>
      <c r="C16" s="96"/>
      <c r="D16" s="88"/>
      <c r="E16" s="88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98"/>
      <c r="C18" s="119"/>
      <c r="D18" s="88"/>
      <c r="E18" s="88"/>
      <c r="F18" s="88"/>
    </row>
    <row r="19" spans="1:6" s="3" customFormat="1" ht="11.25" x14ac:dyDescent="0.2">
      <c r="A19" s="100"/>
      <c r="B19" s="101" t="s">
        <v>159</v>
      </c>
      <c r="C19" s="102" t="s">
        <v>172</v>
      </c>
      <c r="D19" s="88"/>
      <c r="E19" s="88"/>
      <c r="F19" s="88"/>
    </row>
    <row r="20" spans="1:6" s="3" customFormat="1" ht="11.25" x14ac:dyDescent="0.2">
      <c r="A20" s="100"/>
      <c r="B20" s="101" t="s">
        <v>160</v>
      </c>
      <c r="C20" s="102" t="s">
        <v>173</v>
      </c>
      <c r="D20" s="88"/>
      <c r="E20" s="88"/>
      <c r="F20" s="88"/>
    </row>
    <row r="21" spans="1:6" s="3" customFormat="1" ht="11.25" x14ac:dyDescent="0.2">
      <c r="A21" s="100"/>
      <c r="B21" s="101" t="s">
        <v>191</v>
      </c>
      <c r="C21" s="120" t="s">
        <v>183</v>
      </c>
      <c r="D21" s="88"/>
      <c r="E21" s="88"/>
      <c r="F21" s="88"/>
    </row>
    <row r="22" spans="1:6" x14ac:dyDescent="0.15">
      <c r="A22" s="100"/>
      <c r="B22" s="101" t="s">
        <v>192</v>
      </c>
      <c r="C22" s="120" t="s">
        <v>185</v>
      </c>
      <c r="D22" s="88"/>
      <c r="E22" s="88"/>
      <c r="F22" s="88"/>
    </row>
    <row r="23" spans="1:6" x14ac:dyDescent="0.15">
      <c r="A23" s="103" t="str">
        <f>cargo&amp;": "&amp;responsable</f>
        <v>DIRECTOR GENERAL: ENCARGADO CORRESPONDIENTE</v>
      </c>
      <c r="B23" s="121"/>
      <c r="C23" s="105"/>
      <c r="D23" s="88"/>
      <c r="E23" s="88"/>
      <c r="F23" s="88"/>
    </row>
    <row r="24" spans="1:6" x14ac:dyDescent="0.15">
      <c r="A24" s="88"/>
      <c r="B24" s="88"/>
      <c r="C24" s="88"/>
      <c r="D24" s="88"/>
      <c r="E24" s="88"/>
      <c r="F24" s="106" t="s">
        <v>42</v>
      </c>
    </row>
  </sheetData>
  <mergeCells count="4">
    <mergeCell ref="A2:D2"/>
    <mergeCell ref="B3:D4"/>
    <mergeCell ref="A11:C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28" t="str">
        <f>razonsocial</f>
        <v>MI EMPRESA</v>
      </c>
      <c r="B2" s="129"/>
      <c r="C2" s="129"/>
      <c r="D2" s="129"/>
      <c r="E2" s="70"/>
      <c r="F2" s="11"/>
    </row>
    <row r="3" spans="1:11" ht="11.25" x14ac:dyDescent="0.2">
      <c r="A3" s="72" t="s">
        <v>162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6"/>
      <c r="F3" s="5"/>
    </row>
    <row r="4" spans="1:11" ht="11.25" x14ac:dyDescent="0.2">
      <c r="A4" s="73"/>
      <c r="B4" s="130"/>
      <c r="C4" s="130"/>
      <c r="D4" s="130"/>
      <c r="E4" s="6"/>
      <c r="F4" s="5"/>
    </row>
    <row r="5" spans="1:11" ht="11.25" x14ac:dyDescent="0.2">
      <c r="A5" s="72" t="s">
        <v>215</v>
      </c>
      <c r="B5" s="48" t="str">
        <f>numerodeconcurso</f>
        <v>2009/0257-0001</v>
      </c>
      <c r="C5" s="50" t="s">
        <v>38</v>
      </c>
      <c r="D5" s="67">
        <f>fechadeconcurso</f>
        <v>40017</v>
      </c>
      <c r="E5" s="6"/>
      <c r="F5" s="5"/>
    </row>
    <row r="6" spans="1:11" ht="11.25" customHeight="1" x14ac:dyDescent="0.2">
      <c r="A6" s="72" t="s">
        <v>163</v>
      </c>
      <c r="B6" s="13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2"/>
      <c r="D6" s="132"/>
      <c r="E6" s="79" t="s">
        <v>165</v>
      </c>
      <c r="F6" s="85" t="str">
        <f>plazocalculado&amp;" días"</f>
        <v>153 días</v>
      </c>
    </row>
    <row r="7" spans="1:11" ht="11.25" x14ac:dyDescent="0.2">
      <c r="A7" s="73"/>
      <c r="B7" s="132"/>
      <c r="C7" s="132"/>
      <c r="D7" s="132"/>
      <c r="E7" s="82" t="s">
        <v>166</v>
      </c>
      <c r="F7" s="83">
        <f>fechainicio</f>
        <v>40026</v>
      </c>
      <c r="G7" s="74"/>
    </row>
    <row r="8" spans="1:11" ht="11.25" x14ac:dyDescent="0.2">
      <c r="A8" s="73"/>
      <c r="B8" s="132"/>
      <c r="C8" s="132"/>
      <c r="D8" s="132"/>
      <c r="E8" s="47" t="s">
        <v>167</v>
      </c>
      <c r="F8" s="83">
        <f>fechaterminacion</f>
        <v>40178</v>
      </c>
      <c r="G8" s="74"/>
    </row>
    <row r="9" spans="1:11" ht="11.25" x14ac:dyDescent="0.2">
      <c r="A9" s="73"/>
      <c r="B9" s="132"/>
      <c r="C9" s="132"/>
      <c r="D9" s="132"/>
      <c r="E9" s="47"/>
      <c r="F9" s="84"/>
      <c r="G9" s="6"/>
    </row>
    <row r="10" spans="1:11" ht="12" thickBot="1" x14ac:dyDescent="0.25">
      <c r="A10" s="72" t="s">
        <v>164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F10" s="8"/>
    </row>
    <row r="11" spans="1:11" ht="12.75" thickTop="1" thickBot="1" x14ac:dyDescent="0.25">
      <c r="A11" s="131" t="s">
        <v>39</v>
      </c>
      <c r="B11" s="131"/>
      <c r="C11" s="131"/>
      <c r="D11" s="131"/>
      <c r="E11" s="131"/>
      <c r="F11" s="9"/>
      <c r="G11" s="9"/>
      <c r="H11" s="12"/>
      <c r="I11" s="12"/>
      <c r="J11" s="12"/>
      <c r="K11" s="12"/>
    </row>
    <row r="12" spans="1:11" ht="10.5" thickTop="1" thickBot="1" x14ac:dyDescent="0.2">
      <c r="A12" s="107" t="s">
        <v>40</v>
      </c>
      <c r="B12" s="108"/>
      <c r="C12" s="109" t="s">
        <v>43</v>
      </c>
      <c r="D12" s="109" t="s">
        <v>44</v>
      </c>
      <c r="E12" s="87" t="s">
        <v>31</v>
      </c>
      <c r="F12" s="88"/>
    </row>
    <row r="13" spans="1:11" ht="12" thickTop="1" x14ac:dyDescent="0.2">
      <c r="A13" s="88" t="s">
        <v>41</v>
      </c>
      <c r="B13" s="88"/>
      <c r="C13" s="88"/>
      <c r="D13" s="88"/>
      <c r="E13" s="89"/>
      <c r="F13" s="88"/>
      <c r="G13" s="3"/>
    </row>
    <row r="14" spans="1:11" x14ac:dyDescent="0.15">
      <c r="A14" s="90" t="s">
        <v>32</v>
      </c>
      <c r="B14" s="91" t="s">
        <v>151</v>
      </c>
      <c r="C14" s="110" t="s">
        <v>34</v>
      </c>
      <c r="D14" s="110" t="s">
        <v>35</v>
      </c>
      <c r="E14" s="92" t="s">
        <v>168</v>
      </c>
      <c r="F14" s="88"/>
    </row>
    <row r="15" spans="1:11" x14ac:dyDescent="0.15">
      <c r="A15" s="93"/>
      <c r="B15" s="94"/>
      <c r="C15" s="111"/>
      <c r="D15" s="111"/>
      <c r="E15" s="95" t="s">
        <v>170</v>
      </c>
      <c r="F15" s="88"/>
    </row>
    <row r="16" spans="1:11" x14ac:dyDescent="0.15">
      <c r="A16" s="93"/>
      <c r="B16" s="94"/>
      <c r="C16" s="111"/>
      <c r="D16" s="111"/>
      <c r="E16" s="96"/>
      <c r="F16" s="88"/>
    </row>
    <row r="17" spans="1:6" s="3" customFormat="1" ht="11.25" x14ac:dyDescent="0.2">
      <c r="A17" s="88" t="s">
        <v>158</v>
      </c>
      <c r="B17" s="88"/>
      <c r="C17" s="88"/>
      <c r="D17" s="88"/>
      <c r="E17" s="88"/>
      <c r="F17" s="88"/>
    </row>
    <row r="18" spans="1:6" s="3" customFormat="1" ht="11.25" x14ac:dyDescent="0.2">
      <c r="A18" s="97"/>
      <c r="B18" s="123"/>
      <c r="C18" s="123"/>
      <c r="D18" s="98"/>
      <c r="E18" s="119"/>
      <c r="F18" s="88"/>
    </row>
    <row r="19" spans="1:6" s="3" customFormat="1" ht="11.25" x14ac:dyDescent="0.2">
      <c r="A19" s="100"/>
      <c r="B19" s="124"/>
      <c r="C19" s="124"/>
      <c r="D19" s="101" t="s">
        <v>159</v>
      </c>
      <c r="E19" s="102" t="s">
        <v>172</v>
      </c>
      <c r="F19" s="88"/>
    </row>
    <row r="20" spans="1:6" s="3" customFormat="1" ht="11.25" x14ac:dyDescent="0.2">
      <c r="A20" s="100"/>
      <c r="B20" s="124"/>
      <c r="C20" s="124"/>
      <c r="D20" s="101" t="s">
        <v>160</v>
      </c>
      <c r="E20" s="102" t="s">
        <v>173</v>
      </c>
      <c r="F20" s="88"/>
    </row>
    <row r="21" spans="1:6" s="3" customFormat="1" ht="11.25" x14ac:dyDescent="0.2">
      <c r="A21" s="100"/>
      <c r="B21" s="124"/>
      <c r="C21" s="124"/>
      <c r="D21" s="101" t="s">
        <v>191</v>
      </c>
      <c r="E21" s="120" t="s">
        <v>183</v>
      </c>
      <c r="F21" s="88"/>
    </row>
    <row r="22" spans="1:6" x14ac:dyDescent="0.15">
      <c r="A22" s="100"/>
      <c r="B22" s="124"/>
      <c r="C22" s="124"/>
      <c r="D22" s="101" t="s">
        <v>192</v>
      </c>
      <c r="E22" s="120" t="s">
        <v>185</v>
      </c>
      <c r="F22" s="88"/>
    </row>
    <row r="23" spans="1:6" x14ac:dyDescent="0.15">
      <c r="A23" s="103" t="str">
        <f>cargo&amp;": "&amp;responsable</f>
        <v>DIRECTOR GENERAL: ENCARGADO CORRESPONDIENTE</v>
      </c>
      <c r="B23" s="104"/>
      <c r="C23" s="104"/>
      <c r="D23" s="121"/>
      <c r="E23" s="105"/>
      <c r="F23" s="88"/>
    </row>
    <row r="24" spans="1:6" x14ac:dyDescent="0.15">
      <c r="A24" s="88"/>
      <c r="B24" s="88"/>
      <c r="C24" s="88"/>
      <c r="D24" s="88"/>
      <c r="E24" s="88"/>
      <c r="F24" s="88" t="s">
        <v>42</v>
      </c>
    </row>
  </sheetData>
  <mergeCells count="4"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%Rel.</vt:lpstr>
      <vt:lpstr>g)Estándar2 (E) con %Rel.</vt:lpstr>
      <vt:lpstr>h)Estándar3 (E) con %Rel.</vt:lpstr>
      <vt:lpstr>i)Estándar4 (E) con %Rel.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2018-04-05T16:53:42Z</cp:lastPrinted>
  <dcterms:created xsi:type="dcterms:W3CDTF">2009-08-25T23:49:20Z</dcterms:created>
  <dcterms:modified xsi:type="dcterms:W3CDTF">2025-08-15T21:24:43Z</dcterms:modified>
</cp:coreProperties>
</file>